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5.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6.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8.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9.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21.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22.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23.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24.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25.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26.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2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28.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29.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defaultThemeVersion="166925"/>
  <mc:AlternateContent xmlns:mc="http://schemas.openxmlformats.org/markup-compatibility/2006">
    <mc:Choice Requires="x15">
      <x15ac:absPath xmlns:x15ac="http://schemas.microsoft.com/office/spreadsheetml/2010/11/ac" url="https://modelrh.sharepoint.com/sites/CartoMarchsFi/Documents partages/General/Carto Marchés Fi/05 - Livrables/LF Marchés Fi/"/>
    </mc:Choice>
  </mc:AlternateContent>
  <xr:revisionPtr revIDLastSave="923" documentId="8_{BD8AAE8E-09CA-4623-8D74-518C8BEFEE83}" xr6:coauthVersionLast="47" xr6:coauthVersionMax="47" xr10:uidLastSave="{7C513CDF-F069-4E39-AD0B-F4093F144ED1}"/>
  <bookViews>
    <workbookView xWindow="28680" yWindow="-120" windowWidth="29040" windowHeight="15720" tabRatio="788" xr2:uid="{B62DDFDB-BC6E-FC4D-9DD7-29B9446B9B6E}"/>
  </bookViews>
  <sheets>
    <sheet name="Fiche vierge" sheetId="42" r:id="rId1"/>
    <sheet name="TABLE COMPETENCES" sheetId="5" r:id="rId2"/>
    <sheet name="LDV MFI" sheetId="13" state="hidden" r:id="rId3"/>
    <sheet name="TABLE METIERS" sheetId="11" r:id="rId4"/>
    <sheet name="GT GLOBAL" sheetId="1" r:id="rId5"/>
    <sheet name="DE-MFI100" sheetId="14" r:id="rId6"/>
    <sheet name="DE-MFI101" sheetId="15" r:id="rId7"/>
    <sheet name="CS-MFI102" sheetId="16" r:id="rId8"/>
    <sheet name="CS-MFI103" sheetId="17" r:id="rId9"/>
    <sheet name="CS-MFI104" sheetId="18" r:id="rId10"/>
    <sheet name="FO-MFI109" sheetId="23" r:id="rId11"/>
    <sheet name="FO-MFI110" sheetId="24" r:id="rId12"/>
    <sheet name="FO-MFI112" sheetId="26" r:id="rId13"/>
    <sheet name="FO-MFI114" sheetId="28" r:id="rId14"/>
    <sheet name="FO-MFI113" sheetId="27" r:id="rId15"/>
    <sheet name="GA-MFI111" sheetId="25" r:id="rId16"/>
    <sheet name="MBO-MFI105" sheetId="19" r:id="rId17"/>
    <sheet name="MBO-MFI106" sheetId="20" r:id="rId18"/>
    <sheet name="MBO-MFI107" sheetId="21" r:id="rId19"/>
    <sheet name="RC-MFI115" sheetId="29" r:id="rId20"/>
    <sheet name="RC-MFI116" sheetId="30" r:id="rId21"/>
    <sheet name="RC-MFI117" sheetId="31" r:id="rId22"/>
    <sheet name="RC-MFI127" sheetId="41" r:id="rId23"/>
    <sheet name="AS-MFI118" sheetId="32" r:id="rId24"/>
    <sheet name="AS-MFI119" sheetId="33" r:id="rId25"/>
    <sheet name="AS-MFI120" sheetId="34" r:id="rId26"/>
    <sheet name="FS-MFI108" sheetId="22" r:id="rId27"/>
    <sheet name="FS-MFI121" sheetId="35" r:id="rId28"/>
    <sheet name="FS-MFI122" sheetId="36" r:id="rId29"/>
    <sheet name="FS-MFI123" sheetId="37" r:id="rId30"/>
    <sheet name="FS-MFI124" sheetId="38" r:id="rId31"/>
    <sheet name="FS-MFI126" sheetId="40" r:id="rId32"/>
    <sheet name="FS-MFI125" sheetId="39" r:id="rId33"/>
  </sheets>
  <definedNames>
    <definedName name="COMPORTEMENTALE">'LDV MFI'!$R$2:$R$14</definedName>
    <definedName name="Contrôle_Conformité_Risques" localSheetId="23">Tableau3[Contrôle_Conformité_Risques]</definedName>
    <definedName name="Contrôle_Conformité_Risques" localSheetId="24">Tableau3[Contrôle_Conformité_Risques]</definedName>
    <definedName name="Contrôle_Conformité_Risques" localSheetId="25">Tableau3[Contrôle_Conformité_Risques]</definedName>
    <definedName name="Contrôle_Conformité_Risques" localSheetId="7">Tableau3[Contrôle_Conformité_Risques]</definedName>
    <definedName name="Contrôle_Conformité_Risques" localSheetId="8">Tableau3[Contrôle_Conformité_Risques]</definedName>
    <definedName name="Contrôle_Conformité_Risques" localSheetId="9">Tableau3[Contrôle_Conformité_Risques]</definedName>
    <definedName name="Contrôle_Conformité_Risques" localSheetId="6">Tableau3[Contrôle_Conformité_Risques]</definedName>
    <definedName name="Contrôle_Conformité_Risques" localSheetId="0">Tableau3[Contrôle_Conformité_Risques]</definedName>
    <definedName name="Contrôle_Conformité_Risques" localSheetId="10">Tableau3[Contrôle_Conformité_Risques]</definedName>
    <definedName name="Contrôle_Conformité_Risques" localSheetId="11">Tableau3[Contrôle_Conformité_Risques]</definedName>
    <definedName name="Contrôle_Conformité_Risques" localSheetId="12">Tableau3[Contrôle_Conformité_Risques]</definedName>
    <definedName name="Contrôle_Conformité_Risques" localSheetId="14">Tableau3[Contrôle_Conformité_Risques]</definedName>
    <definedName name="Contrôle_Conformité_Risques" localSheetId="13">Tableau3[Contrôle_Conformité_Risques]</definedName>
    <definedName name="Contrôle_Conformité_Risques" localSheetId="26">Tableau3[Contrôle_Conformité_Risques]</definedName>
    <definedName name="Contrôle_Conformité_Risques" localSheetId="27">Tableau3[Contrôle_Conformité_Risques]</definedName>
    <definedName name="Contrôle_Conformité_Risques" localSheetId="28">Tableau3[Contrôle_Conformité_Risques]</definedName>
    <definedName name="Contrôle_Conformité_Risques" localSheetId="29">Tableau3[Contrôle_Conformité_Risques]</definedName>
    <definedName name="Contrôle_Conformité_Risques" localSheetId="30">Tableau3[Contrôle_Conformité_Risques]</definedName>
    <definedName name="Contrôle_Conformité_Risques" localSheetId="32">Tableau3[Contrôle_Conformité_Risques]</definedName>
    <definedName name="Contrôle_Conformité_Risques" localSheetId="31">Tableau3[Contrôle_Conformité_Risques]</definedName>
    <definedName name="Contrôle_Conformité_Risques" localSheetId="16">Tableau3[Contrôle_Conformité_Risques]</definedName>
    <definedName name="Contrôle_Conformité_Risques" localSheetId="17">Tableau3[Contrôle_Conformité_Risques]</definedName>
    <definedName name="Contrôle_Conformité_Risques" localSheetId="18">Tableau3[Contrôle_Conformité_Risques]</definedName>
    <definedName name="Contrôle_Conformité_Risques" localSheetId="19">Tableau3[Contrôle_Conformité_Risques]</definedName>
    <definedName name="Contrôle_Conformité_Risques" localSheetId="20">Tableau3[Contrôle_Conformité_Risques]</definedName>
    <definedName name="Contrôle_Conformité_Risques" localSheetId="21">Tableau3[Contrôle_Conformité_Risques]</definedName>
    <definedName name="Contrôle_Conformité_Risques" localSheetId="22">Tableau3[Contrôle_Conformité_Risques]</definedName>
    <definedName name="Contrôle_Conformité_Risques">Tableau3[Contrôle_Conformité_Risques]</definedName>
    <definedName name="Digital" localSheetId="23">Tableau3[Digital]</definedName>
    <definedName name="Digital" localSheetId="24">Tableau3[Digital]</definedName>
    <definedName name="Digital" localSheetId="25">Tableau3[Digital]</definedName>
    <definedName name="Digital" localSheetId="7">Tableau3[Digital]</definedName>
    <definedName name="Digital" localSheetId="8">Tableau3[Digital]</definedName>
    <definedName name="Digital" localSheetId="9">Tableau3[Digital]</definedName>
    <definedName name="Digital" localSheetId="6">Tableau3[Digital]</definedName>
    <definedName name="Digital" localSheetId="0">Tableau3[Digital]</definedName>
    <definedName name="Digital" localSheetId="10">Tableau3[Digital]</definedName>
    <definedName name="Digital" localSheetId="11">Tableau3[Digital]</definedName>
    <definedName name="Digital" localSheetId="12">Tableau3[Digital]</definedName>
    <definedName name="Digital" localSheetId="14">Tableau3[Digital]</definedName>
    <definedName name="Digital" localSheetId="13">Tableau3[Digital]</definedName>
    <definedName name="Digital" localSheetId="26">Tableau3[Digital]</definedName>
    <definedName name="Digital" localSheetId="27">Tableau3[Digital]</definedName>
    <definedName name="Digital" localSheetId="28">Tableau3[Digital]</definedName>
    <definedName name="Digital" localSheetId="29">Tableau3[Digital]</definedName>
    <definedName name="Digital" localSheetId="30">Tableau3[Digital]</definedName>
    <definedName name="Digital" localSheetId="32">Tableau3[Digital]</definedName>
    <definedName name="Digital" localSheetId="31">Tableau3[Digital]</definedName>
    <definedName name="Digital" localSheetId="16">Tableau3[Digital]</definedName>
    <definedName name="Digital" localSheetId="17">Tableau3[Digital]</definedName>
    <definedName name="Digital" localSheetId="18">Tableau3[Digital]</definedName>
    <definedName name="Digital" localSheetId="19">Tableau3[Digital]</definedName>
    <definedName name="Digital" localSheetId="20">Tableau3[Digital]</definedName>
    <definedName name="Digital" localSheetId="21">Tableau3[Digital]</definedName>
    <definedName name="Digital" localSheetId="22">Tableau3[Digital]</definedName>
    <definedName name="Digital">Tableau3[Digital]</definedName>
    <definedName name="Environnement__Social__Gouvernance__ESG">'LDV MFI'!$G$2:$G$6</definedName>
    <definedName name="FAMILLE" localSheetId="23">Tableau3[#Headers]</definedName>
    <definedName name="FAMILLE" localSheetId="24">Tableau3[#Headers]</definedName>
    <definedName name="FAMILLE" localSheetId="25">Tableau3[#Headers]</definedName>
    <definedName name="FAMILLE" localSheetId="7">Tableau3[#Headers]</definedName>
    <definedName name="FAMILLE" localSheetId="8">Tableau3[#Headers]</definedName>
    <definedName name="FAMILLE" localSheetId="9">Tableau3[#Headers]</definedName>
    <definedName name="FAMILLE" localSheetId="6">Tableau3[#Headers]</definedName>
    <definedName name="FAMILLE" localSheetId="0">Tableau3[#Headers]</definedName>
    <definedName name="FAMILLE" localSheetId="10">Tableau3[#Headers]</definedName>
    <definedName name="FAMILLE" localSheetId="11">Tableau3[#Headers]</definedName>
    <definedName name="FAMILLE" localSheetId="12">Tableau3[#Headers]</definedName>
    <definedName name="FAMILLE" localSheetId="14">Tableau3[#Headers]</definedName>
    <definedName name="FAMILLE" localSheetId="13">Tableau3[#Headers]</definedName>
    <definedName name="FAMILLE" localSheetId="26">Tableau3[#Headers]</definedName>
    <definedName name="FAMILLE" localSheetId="27">Tableau3[#Headers]</definedName>
    <definedName name="FAMILLE" localSheetId="28">Tableau3[#Headers]</definedName>
    <definedName name="FAMILLE" localSheetId="29">Tableau3[#Headers]</definedName>
    <definedName name="FAMILLE" localSheetId="30">Tableau3[#Headers]</definedName>
    <definedName name="FAMILLE" localSheetId="32">Tableau3[#Headers]</definedName>
    <definedName name="FAMILLE" localSheetId="31">Tableau3[#Headers]</definedName>
    <definedName name="FAMILLE" localSheetId="16">Tableau3[#Headers]</definedName>
    <definedName name="FAMILLE" localSheetId="17">Tableau3[#Headers]</definedName>
    <definedName name="FAMILLE" localSheetId="18">Tableau3[#Headers]</definedName>
    <definedName name="FAMILLE" localSheetId="19">Tableau3[#Headers]</definedName>
    <definedName name="FAMILLE" localSheetId="20">Tableau3[#Headers]</definedName>
    <definedName name="FAMILLE" localSheetId="21">Tableau3[#Headers]</definedName>
    <definedName name="FAMILLE" localSheetId="22">Tableau3[#Headers]</definedName>
    <definedName name="FAMILLE">Tableau3[#Headers]</definedName>
    <definedName name="Gestion_de_la_relation_client">'LDV MFI'!$H$2:$H$10</definedName>
    <definedName name="Gestion_de_portefeuilles">'LDV MFI'!$H$2:$H$10</definedName>
    <definedName name="Ingénierie_financière">'LDV MFI'!$I$2:$I$9</definedName>
    <definedName name="Management">'LDV MFI'!$L$2:$L$4</definedName>
    <definedName name="Opérations">'LDV MFI'!$J$2:$J$12</definedName>
    <definedName name="ORGANISATIONNELLE">'LDV MFI'!$S$2:$S$18</definedName>
    <definedName name="Performance">'LDV MFI'!$K$2:$K$10</definedName>
    <definedName name="Projet">'LDV MFI'!$L$2:$L$6</definedName>
    <definedName name="Relationnelle">'LDV MFI'!$M$2:$M$8</definedName>
    <definedName name="Stratégie">'LDV MFI'!$N$2:$N$6</definedName>
    <definedName name="TablesLDV">'TABLE COMPETENCES'!$A$2:$C$150</definedName>
    <definedName name="TECHNIQUE" localSheetId="23">Tableau4[TECHNIQUE]</definedName>
    <definedName name="TECHNIQUE" localSheetId="24">Tableau4[TECHNIQUE]</definedName>
    <definedName name="TECHNIQUE" localSheetId="25">Tableau4[TECHNIQUE]</definedName>
    <definedName name="TECHNIQUE" localSheetId="7">Tableau4[TECHNIQUE]</definedName>
    <definedName name="TECHNIQUE" localSheetId="8">Tableau4[TECHNIQUE]</definedName>
    <definedName name="TECHNIQUE" localSheetId="9">Tableau4[TECHNIQUE]</definedName>
    <definedName name="TECHNIQUE" localSheetId="6">Tableau4[TECHNIQUE]</definedName>
    <definedName name="TECHNIQUE" localSheetId="0">'LDV MFI'!$T$2:$T$69</definedName>
    <definedName name="TECHNIQUE" localSheetId="10">Tableau4[TECHNIQUE]</definedName>
    <definedName name="TECHNIQUE" localSheetId="11">Tableau4[TECHNIQUE]</definedName>
    <definedName name="TECHNIQUE" localSheetId="12">Tableau4[TECHNIQUE]</definedName>
    <definedName name="TECHNIQUE" localSheetId="14">Tableau4[TECHNIQUE]</definedName>
    <definedName name="TECHNIQUE" localSheetId="13">Tableau4[TECHNIQUE]</definedName>
    <definedName name="TECHNIQUE" localSheetId="26">Tableau4[TECHNIQUE]</definedName>
    <definedName name="TECHNIQUE" localSheetId="27">Tableau4[TECHNIQUE]</definedName>
    <definedName name="TECHNIQUE" localSheetId="28">Tableau4[TECHNIQUE]</definedName>
    <definedName name="TECHNIQUE" localSheetId="29">Tableau4[TECHNIQUE]</definedName>
    <definedName name="TECHNIQUE" localSheetId="30">Tableau4[TECHNIQUE]</definedName>
    <definedName name="TECHNIQUE" localSheetId="32">Tableau4[TECHNIQUE]</definedName>
    <definedName name="TECHNIQUE" localSheetId="31">Tableau4[TECHNIQUE]</definedName>
    <definedName name="TECHNIQUE" localSheetId="16">Tableau4[TECHNIQUE]</definedName>
    <definedName name="TECHNIQUE" localSheetId="17">Tableau4[TECHNIQUE]</definedName>
    <definedName name="TECHNIQUE" localSheetId="18">Tableau4[TECHNIQUE]</definedName>
    <definedName name="TECHNIQUE" localSheetId="19">Tableau4[TECHNIQUE]</definedName>
    <definedName name="TECHNIQUE" localSheetId="20">Tableau4[TECHNIQUE]</definedName>
    <definedName name="TECHNIQUE" localSheetId="21">Tableau4[TECHNIQUE]</definedName>
    <definedName name="TECHNIQUE" localSheetId="22">Tableau4[TECHNIQUE]</definedName>
    <definedName name="TECHNIQUE">Tableau4[TECHNIQUE]</definedName>
    <definedName name="THEME" localSheetId="23">Tableau4[#Headers]</definedName>
    <definedName name="THEME" localSheetId="24">Tableau4[#Headers]</definedName>
    <definedName name="THEME" localSheetId="25">Tableau4[#Headers]</definedName>
    <definedName name="THEME" localSheetId="7">Tableau4[#Headers]</definedName>
    <definedName name="THEME" localSheetId="8">Tableau4[#Headers]</definedName>
    <definedName name="THEME" localSheetId="9">Tableau4[#Headers]</definedName>
    <definedName name="THEME" localSheetId="6">Tableau4[#Headers]</definedName>
    <definedName name="THEME" localSheetId="0">Tableau4[#Headers]</definedName>
    <definedName name="THEME" localSheetId="10">Tableau4[#Headers]</definedName>
    <definedName name="THEME" localSheetId="11">Tableau4[#Headers]</definedName>
    <definedName name="THEME" localSheetId="12">Tableau4[#Headers]</definedName>
    <definedName name="THEME" localSheetId="14">Tableau4[#Headers]</definedName>
    <definedName name="THEME" localSheetId="13">Tableau4[#Headers]</definedName>
    <definedName name="THEME" localSheetId="26">Tableau4[#Headers]</definedName>
    <definedName name="THEME" localSheetId="27">Tableau4[#Headers]</definedName>
    <definedName name="THEME" localSheetId="28">Tableau4[#Headers]</definedName>
    <definedName name="THEME" localSheetId="29">Tableau4[#Headers]</definedName>
    <definedName name="THEME" localSheetId="30">Tableau4[#Headers]</definedName>
    <definedName name="THEME" localSheetId="32">Tableau4[#Headers]</definedName>
    <definedName name="THEME" localSheetId="31">Tableau4[#Headers]</definedName>
    <definedName name="THEME" localSheetId="16">Tableau4[#Headers]</definedName>
    <definedName name="THEME" localSheetId="17">Tableau4[#Headers]</definedName>
    <definedName name="THEME" localSheetId="18">Tableau4[#Headers]</definedName>
    <definedName name="THEME" localSheetId="19">Tableau4[#Headers]</definedName>
    <definedName name="THEME" localSheetId="20">Tableau4[#Headers]</definedName>
    <definedName name="THEME" localSheetId="21">Tableau4[#Headers]</definedName>
    <definedName name="THEME" localSheetId="22">Tableau4[#Headers]</definedName>
    <definedName name="THEME">Tableau4[#Headers]</definedName>
    <definedName name="Transverse">'LDV MFI'!$O$2:$O$7</definedName>
    <definedName name="TYPERFM">'LDV MFI'!$R$1:$T$1</definedName>
    <definedName name="Veille_et_analyse">'LDV MFI'!$P$2:$P$10</definedName>
    <definedName name="_xlnm.Print_Area" localSheetId="23">'AS-MFI118'!$A$1:$D$103</definedName>
    <definedName name="_xlnm.Print_Area" localSheetId="24">'AS-MFI119'!$A$1:$D$103</definedName>
    <definedName name="_xlnm.Print_Area" localSheetId="25">'AS-MFI120'!$A$1:$D$103</definedName>
    <definedName name="_xlnm.Print_Area" localSheetId="7">'CS-MFI102'!$A$1:$D$103</definedName>
    <definedName name="_xlnm.Print_Area" localSheetId="8">'CS-MFI103'!$A$1:$D$103</definedName>
    <definedName name="_xlnm.Print_Area" localSheetId="9">'CS-MFI104'!$A$1:$D$103</definedName>
    <definedName name="_xlnm.Print_Area" localSheetId="5">'DE-MFI100'!$A$1:$D$103</definedName>
    <definedName name="_xlnm.Print_Area" localSheetId="6">'DE-MFI101'!$A$1:$D$103</definedName>
    <definedName name="_xlnm.Print_Area" localSheetId="0">'Fiche vierge'!$A$1:$D$103</definedName>
    <definedName name="_xlnm.Print_Area" localSheetId="10">'FO-MFI109'!$A$1:$D$103</definedName>
    <definedName name="_xlnm.Print_Area" localSheetId="11">'FO-MFI110'!$A$1:$D$103</definedName>
    <definedName name="_xlnm.Print_Area" localSheetId="12">'FO-MFI112'!$A$1:$D$103</definedName>
    <definedName name="_xlnm.Print_Area" localSheetId="14">'FO-MFI113'!$A$1:$D$103</definedName>
    <definedName name="_xlnm.Print_Area" localSheetId="13">'FO-MFI114'!$A$1:$D$103</definedName>
    <definedName name="_xlnm.Print_Area" localSheetId="26">'FS-MFI108'!$A$1:$D$103</definedName>
    <definedName name="_xlnm.Print_Area" localSheetId="27">'FS-MFI121'!$A$1:$D$103</definedName>
    <definedName name="_xlnm.Print_Area" localSheetId="28">'FS-MFI122'!$A$1:$D$103</definedName>
    <definedName name="_xlnm.Print_Area" localSheetId="29">'FS-MFI123'!$A$1:$D$103</definedName>
    <definedName name="_xlnm.Print_Area" localSheetId="30">'FS-MFI124'!$A$1:$D$103</definedName>
    <definedName name="_xlnm.Print_Area" localSheetId="32">'FS-MFI125'!$A$1:$D$103</definedName>
    <definedName name="_xlnm.Print_Area" localSheetId="31">'FS-MFI126'!$A$1:$D$103</definedName>
    <definedName name="_xlnm.Print_Area" localSheetId="15">'GA-MFI111'!$A$1:$D$103</definedName>
    <definedName name="_xlnm.Print_Area" localSheetId="16">'MBO-MFI105'!$A$1:$D$103</definedName>
    <definedName name="_xlnm.Print_Area" localSheetId="17">'MBO-MFI106'!$A$1:$D$103</definedName>
    <definedName name="_xlnm.Print_Area" localSheetId="18">'MBO-MFI107'!$A$1:$D$103</definedName>
    <definedName name="_xlnm.Print_Area" localSheetId="19">'RC-MFI115'!$A$1:$D$103</definedName>
    <definedName name="_xlnm.Print_Area" localSheetId="20">'RC-MFI116'!$A$1:$D$103</definedName>
    <definedName name="_xlnm.Print_Area" localSheetId="21">'RC-MFI117'!$A$1:$D$103</definedName>
    <definedName name="_xlnm.Print_Area" localSheetId="22">'RC-MFI127'!$A$1:$D$103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30" i="1" l="1"/>
  <c r="AE331" i="1"/>
  <c r="AE332" i="1"/>
  <c r="AE317" i="1"/>
  <c r="AE318" i="1"/>
  <c r="AE319" i="1"/>
  <c r="AE320" i="1"/>
  <c r="AE321" i="1"/>
  <c r="AE333" i="1"/>
  <c r="AE17" i="1"/>
  <c r="AE16" i="1"/>
  <c r="AE15" i="1"/>
  <c r="AE56" i="1"/>
  <c r="AE174" i="1"/>
  <c r="AE175" i="1"/>
  <c r="AE176" i="1"/>
  <c r="AE162" i="1"/>
  <c r="AE163" i="1"/>
  <c r="AE164" i="1"/>
  <c r="AE152" i="1"/>
  <c r="AE151" i="1"/>
  <c r="AE149" i="1"/>
  <c r="AE148" i="1"/>
  <c r="AE7" i="1"/>
  <c r="AE8" i="1"/>
  <c r="AE9" i="1"/>
  <c r="AE211" i="1"/>
  <c r="AE210" i="1"/>
  <c r="AE209" i="1"/>
  <c r="AE208" i="1"/>
  <c r="AE207" i="1"/>
  <c r="AE103" i="1"/>
  <c r="AE482" i="1"/>
  <c r="AE481" i="1"/>
  <c r="AE480" i="1"/>
  <c r="AE479" i="1"/>
  <c r="AE478" i="1"/>
  <c r="AE477" i="1"/>
  <c r="AE476" i="1"/>
  <c r="AE475" i="1"/>
  <c r="AE474" i="1"/>
  <c r="AE473" i="1"/>
  <c r="AE472" i="1"/>
  <c r="AE471" i="1"/>
  <c r="AE470" i="1"/>
  <c r="AE469" i="1"/>
  <c r="AE468" i="1"/>
  <c r="AE467" i="1"/>
  <c r="AE466" i="1"/>
  <c r="AE465" i="1"/>
  <c r="AE464" i="1"/>
  <c r="AE463" i="1"/>
  <c r="AE462" i="1"/>
  <c r="AE461" i="1"/>
  <c r="AE460" i="1"/>
  <c r="AE459" i="1"/>
  <c r="AE458" i="1"/>
  <c r="AE457" i="1"/>
  <c r="AE456" i="1"/>
  <c r="AE455" i="1"/>
  <c r="AE454" i="1"/>
  <c r="AE453" i="1"/>
  <c r="AE452" i="1"/>
  <c r="AE451" i="1"/>
  <c r="AE450" i="1"/>
  <c r="AE449" i="1"/>
  <c r="AE448" i="1"/>
  <c r="AE447" i="1"/>
  <c r="AE446" i="1"/>
  <c r="AE445" i="1"/>
  <c r="AE444" i="1"/>
  <c r="AE443" i="1"/>
  <c r="AE442" i="1"/>
  <c r="AE441" i="1"/>
  <c r="AE440" i="1"/>
  <c r="AE439" i="1"/>
  <c r="AE438" i="1"/>
  <c r="AE437" i="1"/>
  <c r="AE436" i="1"/>
  <c r="AE435" i="1"/>
  <c r="AE434" i="1"/>
  <c r="AE433" i="1"/>
  <c r="AE432" i="1"/>
  <c r="AE431" i="1"/>
  <c r="AE430" i="1"/>
  <c r="AE429" i="1"/>
  <c r="AE428" i="1"/>
  <c r="AE427" i="1"/>
  <c r="AE426" i="1"/>
  <c r="AE425" i="1"/>
  <c r="AE424" i="1"/>
  <c r="AE423" i="1"/>
  <c r="AE422" i="1"/>
  <c r="AE421" i="1"/>
  <c r="AE420" i="1"/>
  <c r="AE419" i="1"/>
  <c r="AE418" i="1"/>
  <c r="AE417" i="1"/>
  <c r="AE416" i="1"/>
  <c r="AE415" i="1"/>
  <c r="AE414" i="1"/>
  <c r="AE413" i="1"/>
  <c r="AE412" i="1"/>
  <c r="AE411" i="1"/>
  <c r="AE410" i="1"/>
  <c r="AE409" i="1"/>
  <c r="AE408" i="1"/>
  <c r="AE407" i="1"/>
  <c r="AE406" i="1"/>
  <c r="AE405" i="1"/>
  <c r="AE404" i="1"/>
  <c r="AE403" i="1"/>
  <c r="AE402" i="1"/>
  <c r="AE401" i="1"/>
  <c r="AE400" i="1"/>
  <c r="AE399" i="1"/>
  <c r="AE398" i="1"/>
  <c r="AE397" i="1"/>
  <c r="AE396" i="1"/>
  <c r="AE395" i="1"/>
  <c r="AE394" i="1"/>
  <c r="AE393" i="1"/>
  <c r="AE392" i="1"/>
  <c r="AE391" i="1"/>
  <c r="AE390" i="1"/>
  <c r="AE389" i="1"/>
  <c r="AE388" i="1"/>
  <c r="AE387" i="1"/>
  <c r="AE386" i="1"/>
  <c r="AE385" i="1"/>
  <c r="AE384" i="1"/>
  <c r="AE383" i="1"/>
  <c r="AE382" i="1"/>
  <c r="AE381" i="1"/>
  <c r="AE380" i="1"/>
  <c r="AE379" i="1"/>
  <c r="AE378" i="1"/>
  <c r="AE377" i="1"/>
  <c r="AE376" i="1"/>
  <c r="AE375" i="1"/>
  <c r="AE374" i="1"/>
  <c r="AE373" i="1"/>
  <c r="AE372" i="1"/>
  <c r="AE371" i="1"/>
  <c r="AE370" i="1"/>
  <c r="AE369" i="1"/>
  <c r="AE368" i="1"/>
  <c r="AE367" i="1"/>
  <c r="AE366" i="1"/>
  <c r="AE365" i="1"/>
  <c r="AE364" i="1"/>
  <c r="AE363" i="1"/>
  <c r="AE362" i="1"/>
  <c r="AE361" i="1"/>
  <c r="AE360" i="1"/>
  <c r="AE359" i="1"/>
  <c r="AE358" i="1"/>
  <c r="AE357" i="1"/>
  <c r="AE356" i="1"/>
  <c r="AE355" i="1"/>
  <c r="AE354" i="1"/>
  <c r="AE353" i="1"/>
  <c r="AE352" i="1"/>
  <c r="AE351" i="1"/>
  <c r="AE350" i="1"/>
  <c r="AE349" i="1"/>
  <c r="AE348" i="1"/>
  <c r="AE347" i="1"/>
  <c r="AE346" i="1"/>
  <c r="AE345" i="1"/>
  <c r="AE344" i="1"/>
  <c r="AE343" i="1"/>
  <c r="AE342" i="1"/>
  <c r="AE341" i="1"/>
  <c r="AE340" i="1"/>
  <c r="AE339" i="1"/>
  <c r="AE338" i="1"/>
  <c r="AE337" i="1"/>
  <c r="AE336" i="1"/>
  <c r="AE335" i="1"/>
  <c r="AE334" i="1"/>
  <c r="AE326" i="1"/>
  <c r="AE325" i="1"/>
  <c r="AE324" i="1"/>
  <c r="AE323" i="1"/>
  <c r="AE322" i="1"/>
  <c r="AE314" i="1"/>
  <c r="AE313" i="1"/>
  <c r="AE312" i="1"/>
  <c r="AE311" i="1"/>
  <c r="AE310" i="1"/>
  <c r="AE309" i="1"/>
  <c r="AE308" i="1"/>
  <c r="AE307" i="1"/>
  <c r="AE306" i="1"/>
  <c r="AE302" i="1"/>
  <c r="AE301" i="1"/>
  <c r="AE300" i="1"/>
  <c r="AE299" i="1"/>
  <c r="AE298" i="1"/>
  <c r="AE297" i="1"/>
  <c r="AE296" i="1"/>
  <c r="AE295" i="1"/>
  <c r="AE294" i="1"/>
  <c r="AE293" i="1"/>
  <c r="AE292" i="1"/>
  <c r="AE291" i="1"/>
  <c r="AE290" i="1"/>
  <c r="AE289" i="1"/>
  <c r="AE288" i="1"/>
  <c r="AE287" i="1"/>
  <c r="AE286" i="1"/>
  <c r="AE285" i="1"/>
  <c r="AE284" i="1"/>
  <c r="AE283" i="1"/>
  <c r="AE282" i="1"/>
  <c r="AE281" i="1"/>
  <c r="AE280" i="1"/>
  <c r="AE279" i="1"/>
  <c r="AE278" i="1"/>
  <c r="AE277" i="1"/>
  <c r="AE276" i="1"/>
  <c r="AE275" i="1"/>
  <c r="AE274" i="1"/>
  <c r="AE266" i="1"/>
  <c r="AE265" i="1"/>
  <c r="AE264" i="1"/>
  <c r="AE263" i="1"/>
  <c r="AE262" i="1"/>
  <c r="AE254" i="1"/>
  <c r="AE253" i="1"/>
  <c r="AE252" i="1"/>
  <c r="AE251" i="1"/>
  <c r="AE250" i="1"/>
  <c r="AE249" i="1"/>
  <c r="AE248" i="1"/>
  <c r="AE247" i="1"/>
  <c r="AE246" i="1"/>
  <c r="AE245" i="1"/>
  <c r="AE244" i="1"/>
  <c r="AE243" i="1"/>
  <c r="AE242" i="1"/>
  <c r="AE241" i="1"/>
  <c r="AE240" i="1"/>
  <c r="AE239" i="1"/>
  <c r="AE238" i="1"/>
  <c r="AE230" i="1"/>
  <c r="AE229" i="1"/>
  <c r="AE228" i="1"/>
  <c r="AE227" i="1"/>
  <c r="AE226" i="1"/>
  <c r="AE225" i="1"/>
  <c r="AE224" i="1"/>
  <c r="AE223" i="1"/>
  <c r="AE222" i="1"/>
  <c r="AE221" i="1"/>
  <c r="AE220" i="1"/>
  <c r="AE219" i="1"/>
  <c r="AE218" i="1"/>
  <c r="AE217" i="1"/>
  <c r="AE216" i="1"/>
  <c r="AE215" i="1"/>
  <c r="AE214" i="1"/>
  <c r="AE213" i="1"/>
  <c r="AE212" i="1"/>
  <c r="AE206" i="1"/>
  <c r="AE205" i="1"/>
  <c r="AE204" i="1"/>
  <c r="AE203" i="1"/>
  <c r="AE202" i="1"/>
  <c r="AE201" i="1"/>
  <c r="AE200" i="1"/>
  <c r="AE199" i="1"/>
  <c r="AE198" i="1"/>
  <c r="AE197" i="1"/>
  <c r="AE196" i="1"/>
  <c r="AE195" i="1"/>
  <c r="AE194" i="1"/>
  <c r="AE193" i="1"/>
  <c r="AE192" i="1"/>
  <c r="AE191" i="1"/>
  <c r="AE190" i="1"/>
  <c r="AE189" i="1"/>
  <c r="AE188" i="1"/>
  <c r="AE187" i="1"/>
  <c r="AE186" i="1"/>
  <c r="AE182" i="1"/>
  <c r="AE181" i="1"/>
  <c r="AE180" i="1"/>
  <c r="AE179" i="1"/>
  <c r="AE178" i="1"/>
  <c r="AE177" i="1"/>
  <c r="AE170" i="1"/>
  <c r="AE169" i="1"/>
  <c r="AE168" i="1"/>
  <c r="AE167" i="1"/>
  <c r="AE166" i="1"/>
  <c r="AE165" i="1"/>
  <c r="AE158" i="1"/>
  <c r="AE157" i="1"/>
  <c r="AE156" i="1"/>
  <c r="AE155" i="1"/>
  <c r="AE154" i="1"/>
  <c r="AE153" i="1"/>
  <c r="AE150" i="1"/>
  <c r="AE147" i="1"/>
  <c r="AE146" i="1"/>
  <c r="AE145" i="1"/>
  <c r="AE144" i="1"/>
  <c r="AE143" i="1"/>
  <c r="AE142" i="1"/>
  <c r="AE134" i="1"/>
  <c r="AE133" i="1"/>
  <c r="AE132" i="1"/>
  <c r="AE131" i="1"/>
  <c r="AE130" i="1"/>
  <c r="AE122" i="1"/>
  <c r="AE121" i="1"/>
  <c r="AE120" i="1"/>
  <c r="AE119" i="1"/>
  <c r="AE118" i="1"/>
  <c r="AE117" i="1"/>
  <c r="AE110" i="1"/>
  <c r="AE109" i="1"/>
  <c r="AE108" i="1"/>
  <c r="AE107" i="1"/>
  <c r="AE106" i="1"/>
  <c r="AE105" i="1"/>
  <c r="AE104" i="1"/>
  <c r="AE98" i="1"/>
  <c r="AE97" i="1"/>
  <c r="AE96" i="1"/>
  <c r="AE95" i="1"/>
  <c r="AE94" i="1"/>
  <c r="AE93" i="1"/>
  <c r="AE92" i="1"/>
  <c r="AE91" i="1"/>
  <c r="AE90" i="1"/>
  <c r="AE89" i="1"/>
  <c r="AE88" i="1"/>
  <c r="AE87" i="1"/>
  <c r="AE86" i="1"/>
  <c r="AE85" i="1"/>
  <c r="AE84" i="1"/>
  <c r="AE83" i="1"/>
  <c r="AE82" i="1"/>
  <c r="AE74" i="1"/>
  <c r="AE73" i="1"/>
  <c r="AE72" i="1"/>
  <c r="AE71" i="1"/>
  <c r="AE70" i="1"/>
  <c r="AE69" i="1"/>
  <c r="AE68" i="1"/>
  <c r="AE67" i="1"/>
  <c r="AE66" i="1"/>
  <c r="AE65" i="1"/>
  <c r="AE64" i="1"/>
  <c r="AE63" i="1"/>
  <c r="AE62" i="1"/>
  <c r="AE61" i="1"/>
  <c r="AE60" i="1"/>
  <c r="AE59" i="1"/>
  <c r="AE58" i="1"/>
  <c r="AE57" i="1"/>
  <c r="AE50" i="1"/>
  <c r="AE49" i="1"/>
  <c r="AE48" i="1"/>
  <c r="AE47" i="1"/>
  <c r="AE46" i="1"/>
  <c r="AE45" i="1"/>
  <c r="AE44" i="1"/>
  <c r="AE43" i="1"/>
  <c r="AE38" i="1"/>
  <c r="AE37" i="1"/>
  <c r="AE36" i="1"/>
  <c r="AE35" i="1"/>
  <c r="AE34" i="1"/>
  <c r="AE33" i="1"/>
  <c r="AE32" i="1"/>
  <c r="AE31" i="1"/>
  <c r="AE30" i="1"/>
  <c r="AE29" i="1"/>
  <c r="AE28" i="1"/>
  <c r="AE27" i="1"/>
  <c r="AE26" i="1"/>
  <c r="AE25" i="1"/>
  <c r="AE24" i="1"/>
  <c r="AE23" i="1"/>
  <c r="AE22" i="1"/>
  <c r="AE21" i="1"/>
  <c r="AE20" i="1"/>
  <c r="AE19" i="1"/>
  <c r="AE18" i="1"/>
  <c r="AE14" i="1"/>
  <c r="AE13" i="1"/>
  <c r="AE12" i="1"/>
  <c r="AE11" i="1"/>
  <c r="AE10" i="1"/>
  <c r="U472" i="1" l="1"/>
  <c r="U473" i="1" s="1"/>
  <c r="U474" i="1" s="1"/>
  <c r="U475" i="1" s="1"/>
  <c r="U476" i="1" s="1"/>
  <c r="U477" i="1" s="1"/>
  <c r="U478" i="1" s="1"/>
  <c r="U479" i="1" s="1"/>
  <c r="T472" i="1"/>
  <c r="T473" i="1" s="1"/>
  <c r="T474" i="1" s="1"/>
  <c r="T475" i="1" s="1"/>
  <c r="T476" i="1" s="1"/>
  <c r="T477" i="1" s="1"/>
  <c r="T478" i="1" s="1"/>
  <c r="T479" i="1" s="1"/>
  <c r="S472" i="1"/>
  <c r="S473" i="1" s="1"/>
  <c r="S474" i="1" s="1"/>
  <c r="S475" i="1" s="1"/>
  <c r="S476" i="1" s="1"/>
  <c r="S477" i="1" s="1"/>
  <c r="S478" i="1" s="1"/>
  <c r="S479" i="1" s="1"/>
  <c r="R472" i="1"/>
  <c r="R473" i="1" s="1"/>
  <c r="R474" i="1" s="1"/>
  <c r="R475" i="1" s="1"/>
  <c r="R476" i="1" s="1"/>
  <c r="R477" i="1" s="1"/>
  <c r="R478" i="1" s="1"/>
  <c r="R479" i="1" s="1"/>
  <c r="Q472" i="1"/>
  <c r="Q473" i="1" s="1"/>
  <c r="Q474" i="1" s="1"/>
  <c r="Q475" i="1" s="1"/>
  <c r="Q476" i="1" s="1"/>
  <c r="Q477" i="1" s="1"/>
  <c r="Q478" i="1" s="1"/>
  <c r="Q479" i="1" s="1"/>
  <c r="P472" i="1"/>
  <c r="P473" i="1" s="1"/>
  <c r="P474" i="1" s="1"/>
  <c r="P475" i="1" s="1"/>
  <c r="P476" i="1" s="1"/>
  <c r="P477" i="1" s="1"/>
  <c r="P478" i="1" s="1"/>
  <c r="P479" i="1" s="1"/>
  <c r="O472" i="1"/>
  <c r="O473" i="1" s="1"/>
  <c r="O474" i="1" s="1"/>
  <c r="O475" i="1" s="1"/>
  <c r="O476" i="1" s="1"/>
  <c r="O477" i="1" s="1"/>
  <c r="O478" i="1" s="1"/>
  <c r="O479" i="1" s="1"/>
  <c r="N472" i="1"/>
  <c r="N473" i="1" s="1"/>
  <c r="N474" i="1" s="1"/>
  <c r="N475" i="1" s="1"/>
  <c r="N476" i="1" s="1"/>
  <c r="N477" i="1" s="1"/>
  <c r="N478" i="1" s="1"/>
  <c r="N479" i="1" s="1"/>
  <c r="M472" i="1"/>
  <c r="M473" i="1" s="1"/>
  <c r="M474" i="1" s="1"/>
  <c r="M475" i="1" s="1"/>
  <c r="M476" i="1" s="1"/>
  <c r="M477" i="1" s="1"/>
  <c r="M478" i="1" s="1"/>
  <c r="M479" i="1" s="1"/>
  <c r="L472" i="1"/>
  <c r="L473" i="1" s="1"/>
  <c r="L474" i="1" s="1"/>
  <c r="L475" i="1" s="1"/>
  <c r="L476" i="1" s="1"/>
  <c r="L477" i="1" s="1"/>
  <c r="L478" i="1" s="1"/>
  <c r="L479" i="1" s="1"/>
  <c r="K472" i="1"/>
  <c r="K473" i="1" s="1"/>
  <c r="K474" i="1" s="1"/>
  <c r="K475" i="1" s="1"/>
  <c r="K476" i="1" s="1"/>
  <c r="K477" i="1" s="1"/>
  <c r="K478" i="1" s="1"/>
  <c r="K479" i="1" s="1"/>
  <c r="K480" i="1" s="1"/>
  <c r="K481" i="1" s="1"/>
  <c r="K482" i="1" s="1"/>
  <c r="J472" i="1"/>
  <c r="J473" i="1" s="1"/>
  <c r="J474" i="1" s="1"/>
  <c r="J475" i="1" s="1"/>
  <c r="J476" i="1" s="1"/>
  <c r="J477" i="1" s="1"/>
  <c r="J478" i="1" s="1"/>
  <c r="J479" i="1" s="1"/>
  <c r="J480" i="1" s="1"/>
  <c r="J481" i="1" s="1"/>
  <c r="J482" i="1" s="1"/>
  <c r="I472" i="1"/>
  <c r="I473" i="1" s="1"/>
  <c r="I474" i="1" s="1"/>
  <c r="I475" i="1" s="1"/>
  <c r="I476" i="1" s="1"/>
  <c r="I477" i="1" s="1"/>
  <c r="I478" i="1" s="1"/>
  <c r="I479" i="1" s="1"/>
  <c r="I480" i="1" s="1"/>
  <c r="I481" i="1" s="1"/>
  <c r="I482" i="1" s="1"/>
  <c r="H472" i="1"/>
  <c r="H473" i="1" s="1"/>
  <c r="H474" i="1" s="1"/>
  <c r="H475" i="1" s="1"/>
  <c r="H476" i="1" s="1"/>
  <c r="H477" i="1" s="1"/>
  <c r="H478" i="1" s="1"/>
  <c r="H479" i="1" s="1"/>
  <c r="H480" i="1" s="1"/>
  <c r="H481" i="1" s="1"/>
  <c r="H482" i="1" s="1"/>
  <c r="U460" i="1"/>
  <c r="U461" i="1" s="1"/>
  <c r="U462" i="1" s="1"/>
  <c r="U463" i="1" s="1"/>
  <c r="U464" i="1" s="1"/>
  <c r="U465" i="1" s="1"/>
  <c r="U466" i="1" s="1"/>
  <c r="U467" i="1" s="1"/>
  <c r="T460" i="1"/>
  <c r="T461" i="1" s="1"/>
  <c r="T462" i="1" s="1"/>
  <c r="T463" i="1" s="1"/>
  <c r="T464" i="1" s="1"/>
  <c r="T465" i="1" s="1"/>
  <c r="T466" i="1" s="1"/>
  <c r="T467" i="1" s="1"/>
  <c r="S460" i="1"/>
  <c r="S461" i="1" s="1"/>
  <c r="S462" i="1" s="1"/>
  <c r="S463" i="1" s="1"/>
  <c r="S464" i="1" s="1"/>
  <c r="S465" i="1" s="1"/>
  <c r="S466" i="1" s="1"/>
  <c r="S467" i="1" s="1"/>
  <c r="R460" i="1"/>
  <c r="R461" i="1" s="1"/>
  <c r="R462" i="1" s="1"/>
  <c r="R463" i="1" s="1"/>
  <c r="R464" i="1" s="1"/>
  <c r="R465" i="1" s="1"/>
  <c r="R466" i="1" s="1"/>
  <c r="R467" i="1" s="1"/>
  <c r="Q460" i="1"/>
  <c r="Q461" i="1" s="1"/>
  <c r="Q462" i="1" s="1"/>
  <c r="Q463" i="1" s="1"/>
  <c r="Q464" i="1" s="1"/>
  <c r="Q465" i="1" s="1"/>
  <c r="Q466" i="1" s="1"/>
  <c r="Q467" i="1" s="1"/>
  <c r="P460" i="1"/>
  <c r="P461" i="1" s="1"/>
  <c r="P462" i="1" s="1"/>
  <c r="P463" i="1" s="1"/>
  <c r="P464" i="1" s="1"/>
  <c r="P465" i="1" s="1"/>
  <c r="P466" i="1" s="1"/>
  <c r="P467" i="1" s="1"/>
  <c r="O460" i="1"/>
  <c r="O461" i="1" s="1"/>
  <c r="O462" i="1" s="1"/>
  <c r="O463" i="1" s="1"/>
  <c r="O464" i="1" s="1"/>
  <c r="O465" i="1" s="1"/>
  <c r="O466" i="1" s="1"/>
  <c r="O467" i="1" s="1"/>
  <c r="N460" i="1"/>
  <c r="N461" i="1" s="1"/>
  <c r="N462" i="1" s="1"/>
  <c r="N463" i="1" s="1"/>
  <c r="N464" i="1" s="1"/>
  <c r="N465" i="1" s="1"/>
  <c r="N466" i="1" s="1"/>
  <c r="N467" i="1" s="1"/>
  <c r="M460" i="1"/>
  <c r="M461" i="1" s="1"/>
  <c r="M462" i="1" s="1"/>
  <c r="M463" i="1" s="1"/>
  <c r="M464" i="1" s="1"/>
  <c r="M465" i="1" s="1"/>
  <c r="M466" i="1" s="1"/>
  <c r="M467" i="1" s="1"/>
  <c r="M469" i="1" s="1"/>
  <c r="L460" i="1"/>
  <c r="L461" i="1" s="1"/>
  <c r="L462" i="1" s="1"/>
  <c r="L463" i="1" s="1"/>
  <c r="L464" i="1" s="1"/>
  <c r="L465" i="1" s="1"/>
  <c r="L466" i="1" s="1"/>
  <c r="L467" i="1" s="1"/>
  <c r="L469" i="1" s="1"/>
  <c r="K460" i="1"/>
  <c r="K461" i="1" s="1"/>
  <c r="K462" i="1" s="1"/>
  <c r="K463" i="1" s="1"/>
  <c r="K464" i="1" s="1"/>
  <c r="K465" i="1" s="1"/>
  <c r="K466" i="1" s="1"/>
  <c r="K467" i="1" s="1"/>
  <c r="K468" i="1" s="1"/>
  <c r="K469" i="1" s="1"/>
  <c r="K470" i="1" s="1"/>
  <c r="J460" i="1"/>
  <c r="J461" i="1" s="1"/>
  <c r="J462" i="1" s="1"/>
  <c r="J463" i="1" s="1"/>
  <c r="J464" i="1" s="1"/>
  <c r="J465" i="1" s="1"/>
  <c r="J466" i="1" s="1"/>
  <c r="J467" i="1" s="1"/>
  <c r="J468" i="1" s="1"/>
  <c r="J469" i="1" s="1"/>
  <c r="J470" i="1" s="1"/>
  <c r="I460" i="1"/>
  <c r="I461" i="1" s="1"/>
  <c r="I462" i="1" s="1"/>
  <c r="I463" i="1" s="1"/>
  <c r="I464" i="1" s="1"/>
  <c r="I465" i="1" s="1"/>
  <c r="I466" i="1" s="1"/>
  <c r="I467" i="1" s="1"/>
  <c r="I468" i="1" s="1"/>
  <c r="I469" i="1" s="1"/>
  <c r="I470" i="1" s="1"/>
  <c r="H460" i="1"/>
  <c r="H461" i="1" s="1"/>
  <c r="H462" i="1" s="1"/>
  <c r="H463" i="1" s="1"/>
  <c r="H464" i="1" s="1"/>
  <c r="H465" i="1" s="1"/>
  <c r="H466" i="1" s="1"/>
  <c r="H467" i="1" s="1"/>
  <c r="H468" i="1" s="1"/>
  <c r="H469" i="1" s="1"/>
  <c r="H470" i="1" s="1"/>
  <c r="U448" i="1"/>
  <c r="U449" i="1" s="1"/>
  <c r="U450" i="1" s="1"/>
  <c r="U451" i="1" s="1"/>
  <c r="U452" i="1" s="1"/>
  <c r="U453" i="1" s="1"/>
  <c r="U454" i="1" s="1"/>
  <c r="U455" i="1" s="1"/>
  <c r="T448" i="1"/>
  <c r="T449" i="1" s="1"/>
  <c r="T450" i="1" s="1"/>
  <c r="T451" i="1" s="1"/>
  <c r="T452" i="1" s="1"/>
  <c r="T453" i="1" s="1"/>
  <c r="T454" i="1" s="1"/>
  <c r="T455" i="1" s="1"/>
  <c r="S448" i="1"/>
  <c r="S449" i="1" s="1"/>
  <c r="S450" i="1" s="1"/>
  <c r="S451" i="1" s="1"/>
  <c r="S452" i="1" s="1"/>
  <c r="S453" i="1" s="1"/>
  <c r="S454" i="1" s="1"/>
  <c r="S455" i="1" s="1"/>
  <c r="R448" i="1"/>
  <c r="R449" i="1" s="1"/>
  <c r="R450" i="1" s="1"/>
  <c r="R451" i="1" s="1"/>
  <c r="R452" i="1" s="1"/>
  <c r="R453" i="1" s="1"/>
  <c r="R454" i="1" s="1"/>
  <c r="R455" i="1" s="1"/>
  <c r="Q448" i="1"/>
  <c r="Q449" i="1" s="1"/>
  <c r="Q450" i="1" s="1"/>
  <c r="Q451" i="1" s="1"/>
  <c r="Q452" i="1" s="1"/>
  <c r="Q453" i="1" s="1"/>
  <c r="Q454" i="1" s="1"/>
  <c r="Q455" i="1" s="1"/>
  <c r="P448" i="1"/>
  <c r="P449" i="1" s="1"/>
  <c r="P450" i="1" s="1"/>
  <c r="P451" i="1" s="1"/>
  <c r="P452" i="1" s="1"/>
  <c r="P453" i="1" s="1"/>
  <c r="P454" i="1" s="1"/>
  <c r="P455" i="1" s="1"/>
  <c r="O448" i="1"/>
  <c r="O449" i="1" s="1"/>
  <c r="O450" i="1" s="1"/>
  <c r="O451" i="1" s="1"/>
  <c r="O452" i="1" s="1"/>
  <c r="O453" i="1" s="1"/>
  <c r="O454" i="1" s="1"/>
  <c r="O455" i="1" s="1"/>
  <c r="N448" i="1"/>
  <c r="N449" i="1" s="1"/>
  <c r="N450" i="1" s="1"/>
  <c r="N451" i="1" s="1"/>
  <c r="N452" i="1" s="1"/>
  <c r="N453" i="1" s="1"/>
  <c r="N454" i="1" s="1"/>
  <c r="N455" i="1" s="1"/>
  <c r="M448" i="1"/>
  <c r="M449" i="1" s="1"/>
  <c r="M450" i="1" s="1"/>
  <c r="M451" i="1" s="1"/>
  <c r="M452" i="1" s="1"/>
  <c r="M453" i="1" s="1"/>
  <c r="M454" i="1" s="1"/>
  <c r="M455" i="1" s="1"/>
  <c r="L448" i="1"/>
  <c r="L449" i="1" s="1"/>
  <c r="L450" i="1" s="1"/>
  <c r="L451" i="1" s="1"/>
  <c r="L452" i="1" s="1"/>
  <c r="L453" i="1" s="1"/>
  <c r="L454" i="1" s="1"/>
  <c r="L455" i="1" s="1"/>
  <c r="K448" i="1"/>
  <c r="K449" i="1" s="1"/>
  <c r="K450" i="1" s="1"/>
  <c r="K451" i="1" s="1"/>
  <c r="K452" i="1" s="1"/>
  <c r="K453" i="1" s="1"/>
  <c r="K454" i="1" s="1"/>
  <c r="K455" i="1" s="1"/>
  <c r="K456" i="1" s="1"/>
  <c r="K457" i="1" s="1"/>
  <c r="K458" i="1" s="1"/>
  <c r="J448" i="1"/>
  <c r="J449" i="1" s="1"/>
  <c r="J450" i="1" s="1"/>
  <c r="J451" i="1" s="1"/>
  <c r="J452" i="1" s="1"/>
  <c r="J453" i="1" s="1"/>
  <c r="J454" i="1" s="1"/>
  <c r="J455" i="1" s="1"/>
  <c r="J456" i="1" s="1"/>
  <c r="J457" i="1" s="1"/>
  <c r="J458" i="1" s="1"/>
  <c r="I448" i="1"/>
  <c r="I449" i="1" s="1"/>
  <c r="I450" i="1" s="1"/>
  <c r="I451" i="1" s="1"/>
  <c r="I452" i="1" s="1"/>
  <c r="I453" i="1" s="1"/>
  <c r="I454" i="1" s="1"/>
  <c r="I455" i="1" s="1"/>
  <c r="I456" i="1" s="1"/>
  <c r="I457" i="1" s="1"/>
  <c r="I458" i="1" s="1"/>
  <c r="H448" i="1"/>
  <c r="H449" i="1" s="1"/>
  <c r="H450" i="1" s="1"/>
  <c r="H451" i="1" s="1"/>
  <c r="H452" i="1" s="1"/>
  <c r="H453" i="1" s="1"/>
  <c r="H454" i="1" s="1"/>
  <c r="H455" i="1" s="1"/>
  <c r="H456" i="1" s="1"/>
  <c r="H457" i="1" s="1"/>
  <c r="H458" i="1" s="1"/>
  <c r="U436" i="1"/>
  <c r="U437" i="1" s="1"/>
  <c r="U438" i="1" s="1"/>
  <c r="U439" i="1" s="1"/>
  <c r="U440" i="1" s="1"/>
  <c r="U441" i="1" s="1"/>
  <c r="U442" i="1" s="1"/>
  <c r="U443" i="1" s="1"/>
  <c r="T436" i="1"/>
  <c r="T437" i="1" s="1"/>
  <c r="T438" i="1" s="1"/>
  <c r="T439" i="1" s="1"/>
  <c r="T440" i="1" s="1"/>
  <c r="T441" i="1" s="1"/>
  <c r="T442" i="1" s="1"/>
  <c r="T443" i="1" s="1"/>
  <c r="S436" i="1"/>
  <c r="S437" i="1" s="1"/>
  <c r="S438" i="1" s="1"/>
  <c r="S439" i="1" s="1"/>
  <c r="S440" i="1" s="1"/>
  <c r="S441" i="1" s="1"/>
  <c r="S442" i="1" s="1"/>
  <c r="S443" i="1" s="1"/>
  <c r="R436" i="1"/>
  <c r="R437" i="1" s="1"/>
  <c r="R438" i="1" s="1"/>
  <c r="R439" i="1" s="1"/>
  <c r="R440" i="1" s="1"/>
  <c r="R441" i="1" s="1"/>
  <c r="R442" i="1" s="1"/>
  <c r="R443" i="1" s="1"/>
  <c r="Q436" i="1"/>
  <c r="Q437" i="1" s="1"/>
  <c r="Q438" i="1" s="1"/>
  <c r="Q439" i="1" s="1"/>
  <c r="Q440" i="1" s="1"/>
  <c r="Q441" i="1" s="1"/>
  <c r="Q442" i="1" s="1"/>
  <c r="Q443" i="1" s="1"/>
  <c r="P436" i="1"/>
  <c r="P437" i="1" s="1"/>
  <c r="P438" i="1" s="1"/>
  <c r="P439" i="1" s="1"/>
  <c r="P440" i="1" s="1"/>
  <c r="P441" i="1" s="1"/>
  <c r="P442" i="1" s="1"/>
  <c r="P443" i="1" s="1"/>
  <c r="O436" i="1"/>
  <c r="O437" i="1" s="1"/>
  <c r="O438" i="1" s="1"/>
  <c r="O439" i="1" s="1"/>
  <c r="O440" i="1" s="1"/>
  <c r="O441" i="1" s="1"/>
  <c r="O442" i="1" s="1"/>
  <c r="O443" i="1" s="1"/>
  <c r="N436" i="1"/>
  <c r="N437" i="1" s="1"/>
  <c r="N438" i="1" s="1"/>
  <c r="N439" i="1" s="1"/>
  <c r="N440" i="1" s="1"/>
  <c r="N441" i="1" s="1"/>
  <c r="N442" i="1" s="1"/>
  <c r="N443" i="1" s="1"/>
  <c r="N444" i="1" s="1"/>
  <c r="N446" i="1" s="1"/>
  <c r="M436" i="1"/>
  <c r="M437" i="1" s="1"/>
  <c r="M438" i="1" s="1"/>
  <c r="M439" i="1" s="1"/>
  <c r="M440" i="1" s="1"/>
  <c r="M441" i="1" s="1"/>
  <c r="M442" i="1" s="1"/>
  <c r="M443" i="1" s="1"/>
  <c r="L436" i="1"/>
  <c r="L437" i="1" s="1"/>
  <c r="L438" i="1" s="1"/>
  <c r="L439" i="1" s="1"/>
  <c r="L440" i="1" s="1"/>
  <c r="L441" i="1" s="1"/>
  <c r="L442" i="1" s="1"/>
  <c r="L443" i="1" s="1"/>
  <c r="K436" i="1"/>
  <c r="K437" i="1" s="1"/>
  <c r="K438" i="1" s="1"/>
  <c r="K439" i="1" s="1"/>
  <c r="K440" i="1" s="1"/>
  <c r="K441" i="1" s="1"/>
  <c r="K442" i="1" s="1"/>
  <c r="K443" i="1" s="1"/>
  <c r="K444" i="1" s="1"/>
  <c r="K445" i="1" s="1"/>
  <c r="K446" i="1" s="1"/>
  <c r="J436" i="1"/>
  <c r="J437" i="1" s="1"/>
  <c r="J438" i="1" s="1"/>
  <c r="J439" i="1" s="1"/>
  <c r="J440" i="1" s="1"/>
  <c r="J441" i="1" s="1"/>
  <c r="J442" i="1" s="1"/>
  <c r="J443" i="1" s="1"/>
  <c r="J444" i="1" s="1"/>
  <c r="J445" i="1" s="1"/>
  <c r="J446" i="1" s="1"/>
  <c r="I436" i="1"/>
  <c r="I437" i="1" s="1"/>
  <c r="I438" i="1" s="1"/>
  <c r="I439" i="1" s="1"/>
  <c r="I440" i="1" s="1"/>
  <c r="I441" i="1" s="1"/>
  <c r="I442" i="1" s="1"/>
  <c r="I443" i="1" s="1"/>
  <c r="I444" i="1" s="1"/>
  <c r="I445" i="1" s="1"/>
  <c r="I446" i="1" s="1"/>
  <c r="H436" i="1"/>
  <c r="H437" i="1" s="1"/>
  <c r="H438" i="1" s="1"/>
  <c r="H439" i="1" s="1"/>
  <c r="H440" i="1" s="1"/>
  <c r="H441" i="1" s="1"/>
  <c r="H442" i="1" s="1"/>
  <c r="H443" i="1" s="1"/>
  <c r="H444" i="1" s="1"/>
  <c r="H445" i="1" s="1"/>
  <c r="H446" i="1" s="1"/>
  <c r="U424" i="1"/>
  <c r="U425" i="1" s="1"/>
  <c r="U426" i="1" s="1"/>
  <c r="U427" i="1" s="1"/>
  <c r="U428" i="1" s="1"/>
  <c r="U429" i="1" s="1"/>
  <c r="U430" i="1" s="1"/>
  <c r="U431" i="1" s="1"/>
  <c r="T424" i="1"/>
  <c r="T425" i="1" s="1"/>
  <c r="T426" i="1" s="1"/>
  <c r="T427" i="1" s="1"/>
  <c r="T428" i="1" s="1"/>
  <c r="T429" i="1" s="1"/>
  <c r="T430" i="1" s="1"/>
  <c r="T431" i="1" s="1"/>
  <c r="S424" i="1"/>
  <c r="S425" i="1" s="1"/>
  <c r="S426" i="1" s="1"/>
  <c r="S427" i="1" s="1"/>
  <c r="S428" i="1" s="1"/>
  <c r="S429" i="1" s="1"/>
  <c r="S430" i="1" s="1"/>
  <c r="S431" i="1" s="1"/>
  <c r="R424" i="1"/>
  <c r="R425" i="1" s="1"/>
  <c r="R426" i="1" s="1"/>
  <c r="R427" i="1" s="1"/>
  <c r="R428" i="1" s="1"/>
  <c r="R429" i="1" s="1"/>
  <c r="R430" i="1" s="1"/>
  <c r="R431" i="1" s="1"/>
  <c r="Q424" i="1"/>
  <c r="Q425" i="1" s="1"/>
  <c r="Q426" i="1" s="1"/>
  <c r="Q427" i="1" s="1"/>
  <c r="Q428" i="1" s="1"/>
  <c r="Q429" i="1" s="1"/>
  <c r="Q430" i="1" s="1"/>
  <c r="Q431" i="1" s="1"/>
  <c r="P424" i="1"/>
  <c r="P425" i="1" s="1"/>
  <c r="P426" i="1" s="1"/>
  <c r="P427" i="1" s="1"/>
  <c r="P428" i="1" s="1"/>
  <c r="P429" i="1" s="1"/>
  <c r="P430" i="1" s="1"/>
  <c r="P431" i="1" s="1"/>
  <c r="O424" i="1"/>
  <c r="O425" i="1" s="1"/>
  <c r="O426" i="1" s="1"/>
  <c r="O427" i="1" s="1"/>
  <c r="O428" i="1" s="1"/>
  <c r="O429" i="1" s="1"/>
  <c r="O430" i="1" s="1"/>
  <c r="O431" i="1" s="1"/>
  <c r="N424" i="1"/>
  <c r="N425" i="1" s="1"/>
  <c r="N426" i="1" s="1"/>
  <c r="N427" i="1" s="1"/>
  <c r="N428" i="1" s="1"/>
  <c r="N429" i="1" s="1"/>
  <c r="N430" i="1" s="1"/>
  <c r="N431" i="1" s="1"/>
  <c r="M424" i="1"/>
  <c r="M425" i="1" s="1"/>
  <c r="M426" i="1" s="1"/>
  <c r="M427" i="1" s="1"/>
  <c r="M428" i="1" s="1"/>
  <c r="M429" i="1" s="1"/>
  <c r="M430" i="1" s="1"/>
  <c r="M431" i="1" s="1"/>
  <c r="L424" i="1"/>
  <c r="L425" i="1" s="1"/>
  <c r="L426" i="1" s="1"/>
  <c r="L427" i="1" s="1"/>
  <c r="L428" i="1" s="1"/>
  <c r="L429" i="1" s="1"/>
  <c r="L430" i="1" s="1"/>
  <c r="L431" i="1" s="1"/>
  <c r="L432" i="1" s="1"/>
  <c r="L434" i="1" s="1"/>
  <c r="K424" i="1"/>
  <c r="K425" i="1" s="1"/>
  <c r="K426" i="1" s="1"/>
  <c r="K427" i="1" s="1"/>
  <c r="K428" i="1" s="1"/>
  <c r="K429" i="1" s="1"/>
  <c r="K430" i="1" s="1"/>
  <c r="K431" i="1" s="1"/>
  <c r="K432" i="1" s="1"/>
  <c r="K433" i="1" s="1"/>
  <c r="K434" i="1" s="1"/>
  <c r="J424" i="1"/>
  <c r="J425" i="1" s="1"/>
  <c r="J426" i="1" s="1"/>
  <c r="J427" i="1" s="1"/>
  <c r="J428" i="1" s="1"/>
  <c r="J429" i="1" s="1"/>
  <c r="J430" i="1" s="1"/>
  <c r="J431" i="1" s="1"/>
  <c r="J432" i="1" s="1"/>
  <c r="J433" i="1" s="1"/>
  <c r="J434" i="1" s="1"/>
  <c r="I424" i="1"/>
  <c r="I425" i="1" s="1"/>
  <c r="I426" i="1" s="1"/>
  <c r="I427" i="1" s="1"/>
  <c r="I428" i="1" s="1"/>
  <c r="I429" i="1" s="1"/>
  <c r="I430" i="1" s="1"/>
  <c r="I431" i="1" s="1"/>
  <c r="I432" i="1" s="1"/>
  <c r="I433" i="1" s="1"/>
  <c r="I434" i="1" s="1"/>
  <c r="H424" i="1"/>
  <c r="H425" i="1" s="1"/>
  <c r="H426" i="1" s="1"/>
  <c r="H427" i="1" s="1"/>
  <c r="H428" i="1" s="1"/>
  <c r="H429" i="1" s="1"/>
  <c r="H430" i="1" s="1"/>
  <c r="H431" i="1" s="1"/>
  <c r="H432" i="1" s="1"/>
  <c r="H433" i="1" s="1"/>
  <c r="H434" i="1" s="1"/>
  <c r="U412" i="1"/>
  <c r="U413" i="1" s="1"/>
  <c r="U414" i="1" s="1"/>
  <c r="U415" i="1" s="1"/>
  <c r="U416" i="1" s="1"/>
  <c r="U417" i="1" s="1"/>
  <c r="U418" i="1" s="1"/>
  <c r="U419" i="1" s="1"/>
  <c r="T412" i="1"/>
  <c r="T413" i="1" s="1"/>
  <c r="T414" i="1" s="1"/>
  <c r="T415" i="1" s="1"/>
  <c r="T416" i="1" s="1"/>
  <c r="T417" i="1" s="1"/>
  <c r="T418" i="1" s="1"/>
  <c r="T419" i="1" s="1"/>
  <c r="T420" i="1" s="1"/>
  <c r="T422" i="1" s="1"/>
  <c r="S412" i="1"/>
  <c r="S413" i="1" s="1"/>
  <c r="S414" i="1" s="1"/>
  <c r="S415" i="1" s="1"/>
  <c r="S416" i="1" s="1"/>
  <c r="S417" i="1" s="1"/>
  <c r="S418" i="1" s="1"/>
  <c r="S419" i="1" s="1"/>
  <c r="R412" i="1"/>
  <c r="R413" i="1" s="1"/>
  <c r="R414" i="1" s="1"/>
  <c r="R415" i="1" s="1"/>
  <c r="R416" i="1" s="1"/>
  <c r="R417" i="1" s="1"/>
  <c r="R418" i="1" s="1"/>
  <c r="R419" i="1" s="1"/>
  <c r="R421" i="1" s="1"/>
  <c r="Q412" i="1"/>
  <c r="Q413" i="1" s="1"/>
  <c r="Q414" i="1" s="1"/>
  <c r="Q415" i="1" s="1"/>
  <c r="Q416" i="1" s="1"/>
  <c r="Q417" i="1" s="1"/>
  <c r="Q418" i="1" s="1"/>
  <c r="Q419" i="1" s="1"/>
  <c r="P412" i="1"/>
  <c r="P413" i="1" s="1"/>
  <c r="P414" i="1" s="1"/>
  <c r="P415" i="1" s="1"/>
  <c r="P416" i="1" s="1"/>
  <c r="P417" i="1" s="1"/>
  <c r="P418" i="1" s="1"/>
  <c r="P419" i="1" s="1"/>
  <c r="O412" i="1"/>
  <c r="O413" i="1" s="1"/>
  <c r="O414" i="1" s="1"/>
  <c r="O415" i="1" s="1"/>
  <c r="O416" i="1" s="1"/>
  <c r="O417" i="1" s="1"/>
  <c r="O418" i="1" s="1"/>
  <c r="O419" i="1" s="1"/>
  <c r="N412" i="1"/>
  <c r="N413" i="1" s="1"/>
  <c r="N414" i="1" s="1"/>
  <c r="N415" i="1" s="1"/>
  <c r="N416" i="1" s="1"/>
  <c r="N417" i="1" s="1"/>
  <c r="N418" i="1" s="1"/>
  <c r="N419" i="1" s="1"/>
  <c r="M412" i="1"/>
  <c r="M413" i="1" s="1"/>
  <c r="M414" i="1" s="1"/>
  <c r="M415" i="1" s="1"/>
  <c r="M416" i="1" s="1"/>
  <c r="M417" i="1" s="1"/>
  <c r="M418" i="1" s="1"/>
  <c r="M419" i="1" s="1"/>
  <c r="L412" i="1"/>
  <c r="L413" i="1" s="1"/>
  <c r="L414" i="1" s="1"/>
  <c r="L415" i="1" s="1"/>
  <c r="L416" i="1" s="1"/>
  <c r="L417" i="1" s="1"/>
  <c r="L418" i="1" s="1"/>
  <c r="L419" i="1" s="1"/>
  <c r="K412" i="1"/>
  <c r="K413" i="1" s="1"/>
  <c r="K414" i="1" s="1"/>
  <c r="K415" i="1" s="1"/>
  <c r="K416" i="1" s="1"/>
  <c r="K417" i="1" s="1"/>
  <c r="K418" i="1" s="1"/>
  <c r="K419" i="1" s="1"/>
  <c r="K420" i="1" s="1"/>
  <c r="K421" i="1" s="1"/>
  <c r="K422" i="1" s="1"/>
  <c r="J412" i="1"/>
  <c r="J413" i="1" s="1"/>
  <c r="J414" i="1" s="1"/>
  <c r="J415" i="1" s="1"/>
  <c r="J416" i="1" s="1"/>
  <c r="J417" i="1" s="1"/>
  <c r="J418" i="1" s="1"/>
  <c r="J419" i="1" s="1"/>
  <c r="J420" i="1" s="1"/>
  <c r="J421" i="1" s="1"/>
  <c r="J422" i="1" s="1"/>
  <c r="I412" i="1"/>
  <c r="I413" i="1" s="1"/>
  <c r="I414" i="1" s="1"/>
  <c r="I415" i="1" s="1"/>
  <c r="I416" i="1" s="1"/>
  <c r="I417" i="1" s="1"/>
  <c r="I418" i="1" s="1"/>
  <c r="I419" i="1" s="1"/>
  <c r="I420" i="1" s="1"/>
  <c r="I421" i="1" s="1"/>
  <c r="I422" i="1" s="1"/>
  <c r="H412" i="1"/>
  <c r="H413" i="1" s="1"/>
  <c r="H414" i="1" s="1"/>
  <c r="H415" i="1" s="1"/>
  <c r="H416" i="1" s="1"/>
  <c r="H417" i="1" s="1"/>
  <c r="H418" i="1" s="1"/>
  <c r="H419" i="1" s="1"/>
  <c r="H420" i="1" s="1"/>
  <c r="H421" i="1" s="1"/>
  <c r="H422" i="1" s="1"/>
  <c r="U400" i="1"/>
  <c r="U401" i="1" s="1"/>
  <c r="U402" i="1" s="1"/>
  <c r="U403" i="1" s="1"/>
  <c r="U404" i="1" s="1"/>
  <c r="U405" i="1" s="1"/>
  <c r="U406" i="1" s="1"/>
  <c r="U407" i="1" s="1"/>
  <c r="T400" i="1"/>
  <c r="T401" i="1" s="1"/>
  <c r="T402" i="1" s="1"/>
  <c r="T403" i="1" s="1"/>
  <c r="T404" i="1" s="1"/>
  <c r="T405" i="1" s="1"/>
  <c r="T406" i="1" s="1"/>
  <c r="T407" i="1" s="1"/>
  <c r="S400" i="1"/>
  <c r="S401" i="1" s="1"/>
  <c r="S402" i="1" s="1"/>
  <c r="S403" i="1" s="1"/>
  <c r="S404" i="1" s="1"/>
  <c r="S405" i="1" s="1"/>
  <c r="S406" i="1" s="1"/>
  <c r="S407" i="1" s="1"/>
  <c r="R400" i="1"/>
  <c r="R401" i="1" s="1"/>
  <c r="R402" i="1" s="1"/>
  <c r="R403" i="1" s="1"/>
  <c r="R404" i="1" s="1"/>
  <c r="R405" i="1" s="1"/>
  <c r="R406" i="1" s="1"/>
  <c r="R407" i="1" s="1"/>
  <c r="Q400" i="1"/>
  <c r="Q401" i="1" s="1"/>
  <c r="Q402" i="1" s="1"/>
  <c r="Q403" i="1" s="1"/>
  <c r="Q404" i="1" s="1"/>
  <c r="Q405" i="1" s="1"/>
  <c r="Q406" i="1" s="1"/>
  <c r="Q407" i="1" s="1"/>
  <c r="P400" i="1"/>
  <c r="P401" i="1" s="1"/>
  <c r="P402" i="1" s="1"/>
  <c r="P403" i="1" s="1"/>
  <c r="P404" i="1" s="1"/>
  <c r="P405" i="1" s="1"/>
  <c r="P406" i="1" s="1"/>
  <c r="P407" i="1" s="1"/>
  <c r="O400" i="1"/>
  <c r="O401" i="1" s="1"/>
  <c r="O402" i="1" s="1"/>
  <c r="O403" i="1" s="1"/>
  <c r="O404" i="1" s="1"/>
  <c r="O405" i="1" s="1"/>
  <c r="O406" i="1" s="1"/>
  <c r="O407" i="1" s="1"/>
  <c r="N400" i="1"/>
  <c r="N401" i="1" s="1"/>
  <c r="N402" i="1" s="1"/>
  <c r="N403" i="1" s="1"/>
  <c r="N404" i="1" s="1"/>
  <c r="N405" i="1" s="1"/>
  <c r="N406" i="1" s="1"/>
  <c r="N407" i="1" s="1"/>
  <c r="M400" i="1"/>
  <c r="M401" i="1" s="1"/>
  <c r="M402" i="1" s="1"/>
  <c r="M403" i="1" s="1"/>
  <c r="M404" i="1" s="1"/>
  <c r="M405" i="1" s="1"/>
  <c r="M406" i="1" s="1"/>
  <c r="M407" i="1" s="1"/>
  <c r="M408" i="1" s="1"/>
  <c r="M410" i="1" s="1"/>
  <c r="L400" i="1"/>
  <c r="L401" i="1" s="1"/>
  <c r="L402" i="1" s="1"/>
  <c r="L403" i="1" s="1"/>
  <c r="L404" i="1" s="1"/>
  <c r="L405" i="1" s="1"/>
  <c r="L406" i="1" s="1"/>
  <c r="L407" i="1" s="1"/>
  <c r="K400" i="1"/>
  <c r="K401" i="1" s="1"/>
  <c r="K402" i="1" s="1"/>
  <c r="K403" i="1" s="1"/>
  <c r="K404" i="1" s="1"/>
  <c r="K405" i="1" s="1"/>
  <c r="K406" i="1" s="1"/>
  <c r="K407" i="1" s="1"/>
  <c r="K408" i="1" s="1"/>
  <c r="K409" i="1" s="1"/>
  <c r="K410" i="1" s="1"/>
  <c r="J400" i="1"/>
  <c r="J401" i="1" s="1"/>
  <c r="J402" i="1" s="1"/>
  <c r="J403" i="1" s="1"/>
  <c r="J404" i="1" s="1"/>
  <c r="J405" i="1" s="1"/>
  <c r="J406" i="1" s="1"/>
  <c r="J407" i="1" s="1"/>
  <c r="J408" i="1" s="1"/>
  <c r="J409" i="1" s="1"/>
  <c r="J410" i="1" s="1"/>
  <c r="I400" i="1"/>
  <c r="I401" i="1" s="1"/>
  <c r="I402" i="1" s="1"/>
  <c r="I403" i="1" s="1"/>
  <c r="I404" i="1" s="1"/>
  <c r="I405" i="1" s="1"/>
  <c r="I406" i="1" s="1"/>
  <c r="I407" i="1" s="1"/>
  <c r="I408" i="1" s="1"/>
  <c r="I409" i="1" s="1"/>
  <c r="I410" i="1" s="1"/>
  <c r="H400" i="1"/>
  <c r="H401" i="1" s="1"/>
  <c r="H402" i="1" s="1"/>
  <c r="H403" i="1" s="1"/>
  <c r="H404" i="1" s="1"/>
  <c r="H405" i="1" s="1"/>
  <c r="H406" i="1" s="1"/>
  <c r="H407" i="1" s="1"/>
  <c r="H408" i="1" s="1"/>
  <c r="H409" i="1" s="1"/>
  <c r="H410" i="1" s="1"/>
  <c r="U388" i="1"/>
  <c r="U389" i="1" s="1"/>
  <c r="U390" i="1" s="1"/>
  <c r="U391" i="1" s="1"/>
  <c r="U392" i="1" s="1"/>
  <c r="U393" i="1" s="1"/>
  <c r="U394" i="1" s="1"/>
  <c r="U395" i="1" s="1"/>
  <c r="T388" i="1"/>
  <c r="T389" i="1" s="1"/>
  <c r="T390" i="1" s="1"/>
  <c r="T391" i="1" s="1"/>
  <c r="T392" i="1" s="1"/>
  <c r="T393" i="1" s="1"/>
  <c r="T394" i="1" s="1"/>
  <c r="T395" i="1" s="1"/>
  <c r="S388" i="1"/>
  <c r="S389" i="1" s="1"/>
  <c r="S390" i="1" s="1"/>
  <c r="S391" i="1" s="1"/>
  <c r="S392" i="1" s="1"/>
  <c r="S393" i="1" s="1"/>
  <c r="S394" i="1" s="1"/>
  <c r="S395" i="1" s="1"/>
  <c r="R388" i="1"/>
  <c r="R389" i="1" s="1"/>
  <c r="R390" i="1" s="1"/>
  <c r="R391" i="1" s="1"/>
  <c r="R392" i="1" s="1"/>
  <c r="R393" i="1" s="1"/>
  <c r="R394" i="1" s="1"/>
  <c r="R395" i="1" s="1"/>
  <c r="Q388" i="1"/>
  <c r="Q389" i="1" s="1"/>
  <c r="Q390" i="1" s="1"/>
  <c r="Q391" i="1" s="1"/>
  <c r="Q392" i="1" s="1"/>
  <c r="Q393" i="1" s="1"/>
  <c r="Q394" i="1" s="1"/>
  <c r="Q395" i="1" s="1"/>
  <c r="P388" i="1"/>
  <c r="P389" i="1" s="1"/>
  <c r="P390" i="1" s="1"/>
  <c r="P391" i="1" s="1"/>
  <c r="P392" i="1" s="1"/>
  <c r="P393" i="1" s="1"/>
  <c r="P394" i="1" s="1"/>
  <c r="P395" i="1" s="1"/>
  <c r="O388" i="1"/>
  <c r="O389" i="1" s="1"/>
  <c r="O390" i="1" s="1"/>
  <c r="O391" i="1" s="1"/>
  <c r="O392" i="1" s="1"/>
  <c r="O393" i="1" s="1"/>
  <c r="O394" i="1" s="1"/>
  <c r="O395" i="1" s="1"/>
  <c r="N388" i="1"/>
  <c r="N389" i="1" s="1"/>
  <c r="N390" i="1" s="1"/>
  <c r="N391" i="1" s="1"/>
  <c r="N392" i="1" s="1"/>
  <c r="N393" i="1" s="1"/>
  <c r="N394" i="1" s="1"/>
  <c r="N395" i="1" s="1"/>
  <c r="N396" i="1" s="1"/>
  <c r="N398" i="1" s="1"/>
  <c r="M388" i="1"/>
  <c r="M389" i="1" s="1"/>
  <c r="M390" i="1" s="1"/>
  <c r="M391" i="1" s="1"/>
  <c r="M392" i="1" s="1"/>
  <c r="M393" i="1" s="1"/>
  <c r="M394" i="1" s="1"/>
  <c r="M395" i="1" s="1"/>
  <c r="M396" i="1" s="1"/>
  <c r="M398" i="1" s="1"/>
  <c r="L388" i="1"/>
  <c r="L389" i="1" s="1"/>
  <c r="L390" i="1" s="1"/>
  <c r="L391" i="1" s="1"/>
  <c r="L392" i="1" s="1"/>
  <c r="L393" i="1" s="1"/>
  <c r="L394" i="1" s="1"/>
  <c r="L395" i="1" s="1"/>
  <c r="K388" i="1"/>
  <c r="K389" i="1" s="1"/>
  <c r="K390" i="1" s="1"/>
  <c r="K391" i="1" s="1"/>
  <c r="K392" i="1" s="1"/>
  <c r="K393" i="1" s="1"/>
  <c r="K394" i="1" s="1"/>
  <c r="K395" i="1" s="1"/>
  <c r="K396" i="1" s="1"/>
  <c r="K397" i="1" s="1"/>
  <c r="K398" i="1" s="1"/>
  <c r="J388" i="1"/>
  <c r="J389" i="1" s="1"/>
  <c r="J390" i="1" s="1"/>
  <c r="J391" i="1" s="1"/>
  <c r="J392" i="1" s="1"/>
  <c r="J393" i="1" s="1"/>
  <c r="J394" i="1" s="1"/>
  <c r="J395" i="1" s="1"/>
  <c r="J396" i="1" s="1"/>
  <c r="J397" i="1" s="1"/>
  <c r="J398" i="1" s="1"/>
  <c r="I388" i="1"/>
  <c r="I389" i="1" s="1"/>
  <c r="I390" i="1" s="1"/>
  <c r="I391" i="1" s="1"/>
  <c r="I392" i="1" s="1"/>
  <c r="I393" i="1" s="1"/>
  <c r="I394" i="1" s="1"/>
  <c r="I395" i="1" s="1"/>
  <c r="I396" i="1" s="1"/>
  <c r="I397" i="1" s="1"/>
  <c r="I398" i="1" s="1"/>
  <c r="H388" i="1"/>
  <c r="H389" i="1" s="1"/>
  <c r="H390" i="1" s="1"/>
  <c r="H391" i="1" s="1"/>
  <c r="H392" i="1" s="1"/>
  <c r="H393" i="1" s="1"/>
  <c r="H394" i="1" s="1"/>
  <c r="H395" i="1" s="1"/>
  <c r="H396" i="1" s="1"/>
  <c r="H397" i="1" s="1"/>
  <c r="H398" i="1" s="1"/>
  <c r="U376" i="1"/>
  <c r="U377" i="1" s="1"/>
  <c r="U378" i="1" s="1"/>
  <c r="U379" i="1" s="1"/>
  <c r="U380" i="1" s="1"/>
  <c r="U381" i="1" s="1"/>
  <c r="U382" i="1" s="1"/>
  <c r="U383" i="1" s="1"/>
  <c r="U385" i="1" s="1"/>
  <c r="T376" i="1"/>
  <c r="T377" i="1" s="1"/>
  <c r="T378" i="1" s="1"/>
  <c r="T379" i="1" s="1"/>
  <c r="T380" i="1" s="1"/>
  <c r="T381" i="1" s="1"/>
  <c r="T382" i="1" s="1"/>
  <c r="T383" i="1" s="1"/>
  <c r="S376" i="1"/>
  <c r="S377" i="1" s="1"/>
  <c r="S378" i="1" s="1"/>
  <c r="S379" i="1" s="1"/>
  <c r="S380" i="1" s="1"/>
  <c r="S381" i="1" s="1"/>
  <c r="S382" i="1" s="1"/>
  <c r="S383" i="1" s="1"/>
  <c r="R376" i="1"/>
  <c r="R377" i="1" s="1"/>
  <c r="R378" i="1" s="1"/>
  <c r="R379" i="1" s="1"/>
  <c r="R380" i="1" s="1"/>
  <c r="R381" i="1" s="1"/>
  <c r="R382" i="1" s="1"/>
  <c r="R383" i="1" s="1"/>
  <c r="Q376" i="1"/>
  <c r="Q377" i="1" s="1"/>
  <c r="Q378" i="1" s="1"/>
  <c r="Q379" i="1" s="1"/>
  <c r="Q380" i="1" s="1"/>
  <c r="Q381" i="1" s="1"/>
  <c r="Q382" i="1" s="1"/>
  <c r="Q383" i="1" s="1"/>
  <c r="P376" i="1"/>
  <c r="P377" i="1" s="1"/>
  <c r="P378" i="1" s="1"/>
  <c r="P379" i="1" s="1"/>
  <c r="P380" i="1" s="1"/>
  <c r="P381" i="1" s="1"/>
  <c r="P382" i="1" s="1"/>
  <c r="P383" i="1" s="1"/>
  <c r="O376" i="1"/>
  <c r="O377" i="1" s="1"/>
  <c r="O378" i="1" s="1"/>
  <c r="O379" i="1" s="1"/>
  <c r="O380" i="1" s="1"/>
  <c r="O381" i="1" s="1"/>
  <c r="O382" i="1" s="1"/>
  <c r="O383" i="1" s="1"/>
  <c r="N376" i="1"/>
  <c r="N377" i="1" s="1"/>
  <c r="N378" i="1" s="1"/>
  <c r="N379" i="1" s="1"/>
  <c r="N380" i="1" s="1"/>
  <c r="N381" i="1" s="1"/>
  <c r="N382" i="1" s="1"/>
  <c r="N383" i="1" s="1"/>
  <c r="M376" i="1"/>
  <c r="M377" i="1" s="1"/>
  <c r="M378" i="1" s="1"/>
  <c r="M379" i="1" s="1"/>
  <c r="M380" i="1" s="1"/>
  <c r="M381" i="1" s="1"/>
  <c r="M382" i="1" s="1"/>
  <c r="M383" i="1" s="1"/>
  <c r="L376" i="1"/>
  <c r="L377" i="1" s="1"/>
  <c r="L378" i="1" s="1"/>
  <c r="L379" i="1" s="1"/>
  <c r="L380" i="1" s="1"/>
  <c r="L381" i="1" s="1"/>
  <c r="L382" i="1" s="1"/>
  <c r="L383" i="1" s="1"/>
  <c r="K376" i="1"/>
  <c r="K377" i="1" s="1"/>
  <c r="K378" i="1" s="1"/>
  <c r="K379" i="1" s="1"/>
  <c r="K380" i="1" s="1"/>
  <c r="K381" i="1" s="1"/>
  <c r="K382" i="1" s="1"/>
  <c r="K383" i="1" s="1"/>
  <c r="K384" i="1" s="1"/>
  <c r="K385" i="1" s="1"/>
  <c r="K386" i="1" s="1"/>
  <c r="J376" i="1"/>
  <c r="J377" i="1" s="1"/>
  <c r="J378" i="1" s="1"/>
  <c r="J379" i="1" s="1"/>
  <c r="J380" i="1" s="1"/>
  <c r="J381" i="1" s="1"/>
  <c r="J382" i="1" s="1"/>
  <c r="J383" i="1" s="1"/>
  <c r="J384" i="1" s="1"/>
  <c r="J385" i="1" s="1"/>
  <c r="J386" i="1" s="1"/>
  <c r="I376" i="1"/>
  <c r="I377" i="1" s="1"/>
  <c r="I378" i="1" s="1"/>
  <c r="I379" i="1" s="1"/>
  <c r="I380" i="1" s="1"/>
  <c r="I381" i="1" s="1"/>
  <c r="I382" i="1" s="1"/>
  <c r="I383" i="1" s="1"/>
  <c r="I384" i="1" s="1"/>
  <c r="I385" i="1" s="1"/>
  <c r="I386" i="1" s="1"/>
  <c r="H376" i="1"/>
  <c r="H377" i="1" s="1"/>
  <c r="H378" i="1" s="1"/>
  <c r="H379" i="1" s="1"/>
  <c r="H380" i="1" s="1"/>
  <c r="H381" i="1" s="1"/>
  <c r="H382" i="1" s="1"/>
  <c r="H383" i="1" s="1"/>
  <c r="H384" i="1" s="1"/>
  <c r="H385" i="1" s="1"/>
  <c r="H386" i="1" s="1"/>
  <c r="U364" i="1"/>
  <c r="U365" i="1" s="1"/>
  <c r="U366" i="1" s="1"/>
  <c r="U367" i="1" s="1"/>
  <c r="U368" i="1" s="1"/>
  <c r="U369" i="1" s="1"/>
  <c r="U370" i="1" s="1"/>
  <c r="U371" i="1" s="1"/>
  <c r="T364" i="1"/>
  <c r="T365" i="1" s="1"/>
  <c r="T366" i="1" s="1"/>
  <c r="T367" i="1" s="1"/>
  <c r="T368" i="1" s="1"/>
  <c r="T369" i="1" s="1"/>
  <c r="T370" i="1" s="1"/>
  <c r="T371" i="1" s="1"/>
  <c r="S364" i="1"/>
  <c r="S365" i="1" s="1"/>
  <c r="S366" i="1" s="1"/>
  <c r="S367" i="1" s="1"/>
  <c r="S368" i="1" s="1"/>
  <c r="S369" i="1" s="1"/>
  <c r="S370" i="1" s="1"/>
  <c r="S371" i="1" s="1"/>
  <c r="R364" i="1"/>
  <c r="R365" i="1" s="1"/>
  <c r="R366" i="1" s="1"/>
  <c r="R367" i="1" s="1"/>
  <c r="R368" i="1" s="1"/>
  <c r="R369" i="1" s="1"/>
  <c r="R370" i="1" s="1"/>
  <c r="R371" i="1" s="1"/>
  <c r="Q364" i="1"/>
  <c r="Q365" i="1" s="1"/>
  <c r="Q366" i="1" s="1"/>
  <c r="Q367" i="1" s="1"/>
  <c r="Q368" i="1" s="1"/>
  <c r="Q369" i="1" s="1"/>
  <c r="Q370" i="1" s="1"/>
  <c r="Q371" i="1" s="1"/>
  <c r="P364" i="1"/>
  <c r="P365" i="1" s="1"/>
  <c r="P366" i="1" s="1"/>
  <c r="P367" i="1" s="1"/>
  <c r="P368" i="1" s="1"/>
  <c r="P369" i="1" s="1"/>
  <c r="P370" i="1" s="1"/>
  <c r="P371" i="1" s="1"/>
  <c r="O364" i="1"/>
  <c r="O365" i="1" s="1"/>
  <c r="O366" i="1" s="1"/>
  <c r="O367" i="1" s="1"/>
  <c r="O368" i="1" s="1"/>
  <c r="O369" i="1" s="1"/>
  <c r="O370" i="1" s="1"/>
  <c r="O371" i="1" s="1"/>
  <c r="N364" i="1"/>
  <c r="N365" i="1" s="1"/>
  <c r="N366" i="1" s="1"/>
  <c r="N367" i="1" s="1"/>
  <c r="N368" i="1" s="1"/>
  <c r="N369" i="1" s="1"/>
  <c r="N370" i="1" s="1"/>
  <c r="N371" i="1" s="1"/>
  <c r="M364" i="1"/>
  <c r="M365" i="1" s="1"/>
  <c r="M366" i="1" s="1"/>
  <c r="M367" i="1" s="1"/>
  <c r="M368" i="1" s="1"/>
  <c r="M369" i="1" s="1"/>
  <c r="M370" i="1" s="1"/>
  <c r="M371" i="1" s="1"/>
  <c r="L364" i="1"/>
  <c r="L365" i="1" s="1"/>
  <c r="L366" i="1" s="1"/>
  <c r="L367" i="1" s="1"/>
  <c r="L368" i="1" s="1"/>
  <c r="L369" i="1" s="1"/>
  <c r="L370" i="1" s="1"/>
  <c r="L371" i="1" s="1"/>
  <c r="K364" i="1"/>
  <c r="K365" i="1" s="1"/>
  <c r="K366" i="1" s="1"/>
  <c r="K367" i="1" s="1"/>
  <c r="K368" i="1" s="1"/>
  <c r="K369" i="1" s="1"/>
  <c r="K370" i="1" s="1"/>
  <c r="K371" i="1" s="1"/>
  <c r="K372" i="1" s="1"/>
  <c r="K373" i="1" s="1"/>
  <c r="K374" i="1" s="1"/>
  <c r="J364" i="1"/>
  <c r="J365" i="1" s="1"/>
  <c r="J366" i="1" s="1"/>
  <c r="J367" i="1" s="1"/>
  <c r="J368" i="1" s="1"/>
  <c r="J369" i="1" s="1"/>
  <c r="J370" i="1" s="1"/>
  <c r="J371" i="1" s="1"/>
  <c r="J372" i="1" s="1"/>
  <c r="J373" i="1" s="1"/>
  <c r="J374" i="1" s="1"/>
  <c r="I364" i="1"/>
  <c r="I365" i="1" s="1"/>
  <c r="I366" i="1" s="1"/>
  <c r="I367" i="1" s="1"/>
  <c r="I368" i="1" s="1"/>
  <c r="I369" i="1" s="1"/>
  <c r="I370" i="1" s="1"/>
  <c r="I371" i="1" s="1"/>
  <c r="I372" i="1" s="1"/>
  <c r="I373" i="1" s="1"/>
  <c r="I374" i="1" s="1"/>
  <c r="H364" i="1"/>
  <c r="H365" i="1" s="1"/>
  <c r="H366" i="1" s="1"/>
  <c r="H367" i="1" s="1"/>
  <c r="H368" i="1" s="1"/>
  <c r="H369" i="1" s="1"/>
  <c r="H370" i="1" s="1"/>
  <c r="H371" i="1" s="1"/>
  <c r="H372" i="1" s="1"/>
  <c r="H373" i="1" s="1"/>
  <c r="H374" i="1" s="1"/>
  <c r="U352" i="1"/>
  <c r="U353" i="1" s="1"/>
  <c r="U354" i="1" s="1"/>
  <c r="U355" i="1" s="1"/>
  <c r="U356" i="1" s="1"/>
  <c r="U357" i="1" s="1"/>
  <c r="U358" i="1" s="1"/>
  <c r="U359" i="1" s="1"/>
  <c r="T352" i="1"/>
  <c r="T353" i="1" s="1"/>
  <c r="T354" i="1" s="1"/>
  <c r="T355" i="1" s="1"/>
  <c r="T356" i="1" s="1"/>
  <c r="T357" i="1" s="1"/>
  <c r="T358" i="1" s="1"/>
  <c r="T359" i="1" s="1"/>
  <c r="S352" i="1"/>
  <c r="S353" i="1" s="1"/>
  <c r="S354" i="1" s="1"/>
  <c r="S355" i="1" s="1"/>
  <c r="S356" i="1" s="1"/>
  <c r="S357" i="1" s="1"/>
  <c r="S358" i="1" s="1"/>
  <c r="S359" i="1" s="1"/>
  <c r="R352" i="1"/>
  <c r="R353" i="1" s="1"/>
  <c r="R354" i="1" s="1"/>
  <c r="R355" i="1" s="1"/>
  <c r="R356" i="1" s="1"/>
  <c r="R357" i="1" s="1"/>
  <c r="R358" i="1" s="1"/>
  <c r="R359" i="1" s="1"/>
  <c r="Q352" i="1"/>
  <c r="Q353" i="1" s="1"/>
  <c r="Q354" i="1" s="1"/>
  <c r="Q355" i="1" s="1"/>
  <c r="Q356" i="1" s="1"/>
  <c r="Q357" i="1" s="1"/>
  <c r="Q358" i="1" s="1"/>
  <c r="Q359" i="1" s="1"/>
  <c r="P352" i="1"/>
  <c r="P353" i="1" s="1"/>
  <c r="P354" i="1" s="1"/>
  <c r="P355" i="1" s="1"/>
  <c r="P356" i="1" s="1"/>
  <c r="P357" i="1" s="1"/>
  <c r="P358" i="1" s="1"/>
  <c r="P359" i="1" s="1"/>
  <c r="O352" i="1"/>
  <c r="O353" i="1" s="1"/>
  <c r="O354" i="1" s="1"/>
  <c r="O355" i="1" s="1"/>
  <c r="O356" i="1" s="1"/>
  <c r="O357" i="1" s="1"/>
  <c r="O358" i="1" s="1"/>
  <c r="O359" i="1" s="1"/>
  <c r="N352" i="1"/>
  <c r="N353" i="1" s="1"/>
  <c r="N354" i="1" s="1"/>
  <c r="N355" i="1" s="1"/>
  <c r="N356" i="1" s="1"/>
  <c r="N357" i="1" s="1"/>
  <c r="N358" i="1" s="1"/>
  <c r="N359" i="1" s="1"/>
  <c r="M352" i="1"/>
  <c r="M353" i="1" s="1"/>
  <c r="M354" i="1" s="1"/>
  <c r="M355" i="1" s="1"/>
  <c r="M356" i="1" s="1"/>
  <c r="M357" i="1" s="1"/>
  <c r="M358" i="1" s="1"/>
  <c r="M359" i="1" s="1"/>
  <c r="L352" i="1"/>
  <c r="L353" i="1" s="1"/>
  <c r="L354" i="1" s="1"/>
  <c r="L355" i="1" s="1"/>
  <c r="L356" i="1" s="1"/>
  <c r="L357" i="1" s="1"/>
  <c r="L358" i="1" s="1"/>
  <c r="L359" i="1" s="1"/>
  <c r="K352" i="1"/>
  <c r="K353" i="1" s="1"/>
  <c r="K354" i="1" s="1"/>
  <c r="K355" i="1" s="1"/>
  <c r="K356" i="1" s="1"/>
  <c r="K357" i="1" s="1"/>
  <c r="K358" i="1" s="1"/>
  <c r="K359" i="1" s="1"/>
  <c r="K360" i="1" s="1"/>
  <c r="K361" i="1" s="1"/>
  <c r="K362" i="1" s="1"/>
  <c r="J352" i="1"/>
  <c r="J353" i="1" s="1"/>
  <c r="J354" i="1" s="1"/>
  <c r="J355" i="1" s="1"/>
  <c r="J356" i="1" s="1"/>
  <c r="J357" i="1" s="1"/>
  <c r="J358" i="1" s="1"/>
  <c r="J359" i="1" s="1"/>
  <c r="J360" i="1" s="1"/>
  <c r="J361" i="1" s="1"/>
  <c r="J362" i="1" s="1"/>
  <c r="I352" i="1"/>
  <c r="I353" i="1" s="1"/>
  <c r="I354" i="1" s="1"/>
  <c r="I355" i="1" s="1"/>
  <c r="I356" i="1" s="1"/>
  <c r="I357" i="1" s="1"/>
  <c r="I358" i="1" s="1"/>
  <c r="I359" i="1" s="1"/>
  <c r="I360" i="1" s="1"/>
  <c r="I361" i="1" s="1"/>
  <c r="I362" i="1" s="1"/>
  <c r="H352" i="1"/>
  <c r="H353" i="1" s="1"/>
  <c r="H354" i="1" s="1"/>
  <c r="H355" i="1" s="1"/>
  <c r="H356" i="1" s="1"/>
  <c r="H357" i="1" s="1"/>
  <c r="H358" i="1" s="1"/>
  <c r="H359" i="1" s="1"/>
  <c r="H360" i="1" s="1"/>
  <c r="H361" i="1" s="1"/>
  <c r="H362" i="1" s="1"/>
  <c r="U340" i="1"/>
  <c r="U341" i="1" s="1"/>
  <c r="U342" i="1" s="1"/>
  <c r="U343" i="1" s="1"/>
  <c r="U344" i="1" s="1"/>
  <c r="U345" i="1" s="1"/>
  <c r="U346" i="1" s="1"/>
  <c r="U347" i="1" s="1"/>
  <c r="T340" i="1"/>
  <c r="T341" i="1" s="1"/>
  <c r="T342" i="1" s="1"/>
  <c r="T343" i="1" s="1"/>
  <c r="T344" i="1" s="1"/>
  <c r="T345" i="1" s="1"/>
  <c r="T346" i="1" s="1"/>
  <c r="T347" i="1" s="1"/>
  <c r="S340" i="1"/>
  <c r="S341" i="1" s="1"/>
  <c r="S342" i="1" s="1"/>
  <c r="S343" i="1" s="1"/>
  <c r="S344" i="1" s="1"/>
  <c r="S345" i="1" s="1"/>
  <c r="S346" i="1" s="1"/>
  <c r="S347" i="1" s="1"/>
  <c r="R340" i="1"/>
  <c r="R341" i="1" s="1"/>
  <c r="R342" i="1" s="1"/>
  <c r="R343" i="1" s="1"/>
  <c r="R344" i="1" s="1"/>
  <c r="R345" i="1" s="1"/>
  <c r="R346" i="1" s="1"/>
  <c r="R347" i="1" s="1"/>
  <c r="Q340" i="1"/>
  <c r="Q341" i="1" s="1"/>
  <c r="Q342" i="1" s="1"/>
  <c r="Q343" i="1" s="1"/>
  <c r="Q344" i="1" s="1"/>
  <c r="Q345" i="1" s="1"/>
  <c r="Q346" i="1" s="1"/>
  <c r="Q347" i="1" s="1"/>
  <c r="P340" i="1"/>
  <c r="P341" i="1" s="1"/>
  <c r="P342" i="1" s="1"/>
  <c r="P343" i="1" s="1"/>
  <c r="P344" i="1" s="1"/>
  <c r="P345" i="1" s="1"/>
  <c r="P346" i="1" s="1"/>
  <c r="P347" i="1" s="1"/>
  <c r="O340" i="1"/>
  <c r="O341" i="1" s="1"/>
  <c r="O342" i="1" s="1"/>
  <c r="O343" i="1" s="1"/>
  <c r="O344" i="1" s="1"/>
  <c r="O345" i="1" s="1"/>
  <c r="O346" i="1" s="1"/>
  <c r="O347" i="1" s="1"/>
  <c r="N340" i="1"/>
  <c r="N341" i="1" s="1"/>
  <c r="N342" i="1" s="1"/>
  <c r="N343" i="1" s="1"/>
  <c r="N344" i="1" s="1"/>
  <c r="N345" i="1" s="1"/>
  <c r="N346" i="1" s="1"/>
  <c r="N347" i="1" s="1"/>
  <c r="M340" i="1"/>
  <c r="M341" i="1" s="1"/>
  <c r="M342" i="1" s="1"/>
  <c r="M343" i="1" s="1"/>
  <c r="M344" i="1" s="1"/>
  <c r="M345" i="1" s="1"/>
  <c r="M346" i="1" s="1"/>
  <c r="M347" i="1" s="1"/>
  <c r="L340" i="1"/>
  <c r="L341" i="1" s="1"/>
  <c r="L342" i="1" s="1"/>
  <c r="L343" i="1" s="1"/>
  <c r="L344" i="1" s="1"/>
  <c r="L345" i="1" s="1"/>
  <c r="L346" i="1" s="1"/>
  <c r="L347" i="1" s="1"/>
  <c r="K340" i="1"/>
  <c r="K341" i="1" s="1"/>
  <c r="K342" i="1" s="1"/>
  <c r="K343" i="1" s="1"/>
  <c r="K344" i="1" s="1"/>
  <c r="K345" i="1" s="1"/>
  <c r="K346" i="1" s="1"/>
  <c r="K347" i="1" s="1"/>
  <c r="K348" i="1" s="1"/>
  <c r="K349" i="1" s="1"/>
  <c r="K350" i="1" s="1"/>
  <c r="J340" i="1"/>
  <c r="J341" i="1" s="1"/>
  <c r="J342" i="1" s="1"/>
  <c r="J343" i="1" s="1"/>
  <c r="J344" i="1" s="1"/>
  <c r="J345" i="1" s="1"/>
  <c r="J346" i="1" s="1"/>
  <c r="J347" i="1" s="1"/>
  <c r="J348" i="1" s="1"/>
  <c r="J349" i="1" s="1"/>
  <c r="J350" i="1" s="1"/>
  <c r="I340" i="1"/>
  <c r="I341" i="1" s="1"/>
  <c r="I342" i="1" s="1"/>
  <c r="I343" i="1" s="1"/>
  <c r="I344" i="1" s="1"/>
  <c r="I345" i="1" s="1"/>
  <c r="I346" i="1" s="1"/>
  <c r="I347" i="1" s="1"/>
  <c r="I348" i="1" s="1"/>
  <c r="I349" i="1" s="1"/>
  <c r="I350" i="1" s="1"/>
  <c r="H340" i="1"/>
  <c r="H341" i="1" s="1"/>
  <c r="H342" i="1" s="1"/>
  <c r="H343" i="1" s="1"/>
  <c r="H344" i="1" s="1"/>
  <c r="H345" i="1" s="1"/>
  <c r="H346" i="1" s="1"/>
  <c r="H347" i="1" s="1"/>
  <c r="H348" i="1" s="1"/>
  <c r="H349" i="1" s="1"/>
  <c r="H350" i="1" s="1"/>
  <c r="G472" i="1"/>
  <c r="G473" i="1" s="1"/>
  <c r="G474" i="1" s="1"/>
  <c r="G475" i="1" s="1"/>
  <c r="G476" i="1" s="1"/>
  <c r="G477" i="1" s="1"/>
  <c r="G478" i="1" s="1"/>
  <c r="G479" i="1" s="1"/>
  <c r="G480" i="1" s="1"/>
  <c r="G481" i="1" s="1"/>
  <c r="G482" i="1" s="1"/>
  <c r="G460" i="1"/>
  <c r="G461" i="1" s="1"/>
  <c r="G462" i="1" s="1"/>
  <c r="G463" i="1" s="1"/>
  <c r="G464" i="1" s="1"/>
  <c r="G465" i="1" s="1"/>
  <c r="G466" i="1" s="1"/>
  <c r="G467" i="1" s="1"/>
  <c r="G468" i="1" s="1"/>
  <c r="G469" i="1" s="1"/>
  <c r="G470" i="1" s="1"/>
  <c r="G448" i="1"/>
  <c r="G449" i="1" s="1"/>
  <c r="G450" i="1" s="1"/>
  <c r="G451" i="1" s="1"/>
  <c r="G452" i="1" s="1"/>
  <c r="G453" i="1" s="1"/>
  <c r="G454" i="1" s="1"/>
  <c r="G455" i="1" s="1"/>
  <c r="G456" i="1" s="1"/>
  <c r="G457" i="1" s="1"/>
  <c r="G458" i="1" s="1"/>
  <c r="G436" i="1"/>
  <c r="G437" i="1" s="1"/>
  <c r="G438" i="1" s="1"/>
  <c r="G439" i="1" s="1"/>
  <c r="G440" i="1" s="1"/>
  <c r="G441" i="1" s="1"/>
  <c r="G442" i="1" s="1"/>
  <c r="G443" i="1" s="1"/>
  <c r="G444" i="1" s="1"/>
  <c r="G445" i="1" s="1"/>
  <c r="G446" i="1" s="1"/>
  <c r="G424" i="1"/>
  <c r="G425" i="1" s="1"/>
  <c r="G426" i="1" s="1"/>
  <c r="G427" i="1" s="1"/>
  <c r="G428" i="1" s="1"/>
  <c r="G429" i="1" s="1"/>
  <c r="G430" i="1" s="1"/>
  <c r="G431" i="1" s="1"/>
  <c r="G432" i="1" s="1"/>
  <c r="G433" i="1" s="1"/>
  <c r="G434" i="1" s="1"/>
  <c r="G412" i="1"/>
  <c r="G413" i="1" s="1"/>
  <c r="G414" i="1" s="1"/>
  <c r="G415" i="1" s="1"/>
  <c r="G416" i="1" s="1"/>
  <c r="G417" i="1" s="1"/>
  <c r="G418" i="1" s="1"/>
  <c r="G419" i="1" s="1"/>
  <c r="G420" i="1" s="1"/>
  <c r="G421" i="1" s="1"/>
  <c r="G422" i="1" s="1"/>
  <c r="G400" i="1"/>
  <c r="G401" i="1" s="1"/>
  <c r="G402" i="1" s="1"/>
  <c r="G403" i="1" s="1"/>
  <c r="G404" i="1" s="1"/>
  <c r="G405" i="1" s="1"/>
  <c r="G406" i="1" s="1"/>
  <c r="G407" i="1" s="1"/>
  <c r="G408" i="1" s="1"/>
  <c r="G409" i="1" s="1"/>
  <c r="G410" i="1" s="1"/>
  <c r="G388" i="1"/>
  <c r="G389" i="1" s="1"/>
  <c r="G390" i="1" s="1"/>
  <c r="G391" i="1" s="1"/>
  <c r="G392" i="1" s="1"/>
  <c r="G393" i="1" s="1"/>
  <c r="G394" i="1" s="1"/>
  <c r="G395" i="1" s="1"/>
  <c r="G396" i="1" s="1"/>
  <c r="G397" i="1" s="1"/>
  <c r="G398" i="1" s="1"/>
  <c r="G376" i="1"/>
  <c r="G377" i="1" s="1"/>
  <c r="G378" i="1" s="1"/>
  <c r="G379" i="1" s="1"/>
  <c r="G380" i="1" s="1"/>
  <c r="G381" i="1" s="1"/>
  <c r="G382" i="1" s="1"/>
  <c r="G383" i="1" s="1"/>
  <c r="G384" i="1" s="1"/>
  <c r="G385" i="1" s="1"/>
  <c r="G386" i="1" s="1"/>
  <c r="G364" i="1"/>
  <c r="G365" i="1" s="1"/>
  <c r="G366" i="1" s="1"/>
  <c r="G367" i="1" s="1"/>
  <c r="G368" i="1" s="1"/>
  <c r="G369" i="1" s="1"/>
  <c r="G370" i="1" s="1"/>
  <c r="G371" i="1" s="1"/>
  <c r="G372" i="1" s="1"/>
  <c r="G373" i="1" s="1"/>
  <c r="G374" i="1" s="1"/>
  <c r="G352" i="1"/>
  <c r="G353" i="1" s="1"/>
  <c r="G354" i="1" s="1"/>
  <c r="G355" i="1" s="1"/>
  <c r="G356" i="1" s="1"/>
  <c r="G357" i="1" s="1"/>
  <c r="G358" i="1" s="1"/>
  <c r="G359" i="1" s="1"/>
  <c r="G360" i="1" s="1"/>
  <c r="G361" i="1" s="1"/>
  <c r="G362" i="1" s="1"/>
  <c r="G340" i="1"/>
  <c r="G341" i="1" s="1"/>
  <c r="G342" i="1" s="1"/>
  <c r="G343" i="1" s="1"/>
  <c r="G344" i="1" s="1"/>
  <c r="G345" i="1" s="1"/>
  <c r="G346" i="1" s="1"/>
  <c r="G347" i="1" s="1"/>
  <c r="G348" i="1" s="1"/>
  <c r="G349" i="1" s="1"/>
  <c r="G350" i="1" s="1"/>
  <c r="E472" i="1"/>
  <c r="E473" i="1" s="1"/>
  <c r="E474" i="1" s="1"/>
  <c r="E475" i="1" s="1"/>
  <c r="E476" i="1" s="1"/>
  <c r="E477" i="1" s="1"/>
  <c r="E478" i="1" s="1"/>
  <c r="E479" i="1" s="1"/>
  <c r="E480" i="1" s="1"/>
  <c r="E481" i="1" s="1"/>
  <c r="E482" i="1" s="1"/>
  <c r="D472" i="1"/>
  <c r="D473" i="1" s="1"/>
  <c r="D474" i="1" s="1"/>
  <c r="D475" i="1" s="1"/>
  <c r="D476" i="1" s="1"/>
  <c r="D477" i="1" s="1"/>
  <c r="D478" i="1" s="1"/>
  <c r="D479" i="1" s="1"/>
  <c r="D480" i="1" s="1"/>
  <c r="D481" i="1" s="1"/>
  <c r="D482" i="1" s="1"/>
  <c r="C472" i="1"/>
  <c r="C473" i="1" s="1"/>
  <c r="C474" i="1" s="1"/>
  <c r="C475" i="1" s="1"/>
  <c r="C476" i="1" s="1"/>
  <c r="C477" i="1" s="1"/>
  <c r="C478" i="1" s="1"/>
  <c r="C479" i="1" s="1"/>
  <c r="C480" i="1" s="1"/>
  <c r="C481" i="1" s="1"/>
  <c r="C482" i="1" s="1"/>
  <c r="B472" i="1"/>
  <c r="B473" i="1" s="1"/>
  <c r="B474" i="1" s="1"/>
  <c r="B475" i="1" s="1"/>
  <c r="B476" i="1" s="1"/>
  <c r="B477" i="1" s="1"/>
  <c r="B478" i="1" s="1"/>
  <c r="B479" i="1" s="1"/>
  <c r="B480" i="1" s="1"/>
  <c r="B481" i="1" s="1"/>
  <c r="B482" i="1" s="1"/>
  <c r="E460" i="1"/>
  <c r="E461" i="1" s="1"/>
  <c r="E462" i="1" s="1"/>
  <c r="E463" i="1" s="1"/>
  <c r="E464" i="1" s="1"/>
  <c r="E465" i="1" s="1"/>
  <c r="E466" i="1" s="1"/>
  <c r="E467" i="1" s="1"/>
  <c r="E468" i="1" s="1"/>
  <c r="E469" i="1" s="1"/>
  <c r="E470" i="1" s="1"/>
  <c r="D460" i="1"/>
  <c r="D461" i="1" s="1"/>
  <c r="D462" i="1" s="1"/>
  <c r="D463" i="1" s="1"/>
  <c r="D464" i="1" s="1"/>
  <c r="D465" i="1" s="1"/>
  <c r="D466" i="1" s="1"/>
  <c r="D467" i="1" s="1"/>
  <c r="D468" i="1" s="1"/>
  <c r="D469" i="1" s="1"/>
  <c r="D470" i="1" s="1"/>
  <c r="C460" i="1"/>
  <c r="C461" i="1" s="1"/>
  <c r="C462" i="1" s="1"/>
  <c r="C463" i="1" s="1"/>
  <c r="C464" i="1" s="1"/>
  <c r="C465" i="1" s="1"/>
  <c r="C466" i="1" s="1"/>
  <c r="C467" i="1" s="1"/>
  <c r="C468" i="1" s="1"/>
  <c r="C469" i="1" s="1"/>
  <c r="C470" i="1" s="1"/>
  <c r="B460" i="1"/>
  <c r="B461" i="1" s="1"/>
  <c r="B462" i="1" s="1"/>
  <c r="B463" i="1" s="1"/>
  <c r="B464" i="1" s="1"/>
  <c r="B465" i="1" s="1"/>
  <c r="B466" i="1" s="1"/>
  <c r="B467" i="1" s="1"/>
  <c r="B468" i="1" s="1"/>
  <c r="B469" i="1" s="1"/>
  <c r="B470" i="1" s="1"/>
  <c r="E448" i="1"/>
  <c r="E449" i="1" s="1"/>
  <c r="E450" i="1" s="1"/>
  <c r="E451" i="1" s="1"/>
  <c r="E452" i="1" s="1"/>
  <c r="E453" i="1" s="1"/>
  <c r="E454" i="1" s="1"/>
  <c r="E455" i="1" s="1"/>
  <c r="E456" i="1" s="1"/>
  <c r="E457" i="1" s="1"/>
  <c r="E458" i="1" s="1"/>
  <c r="D448" i="1"/>
  <c r="D449" i="1" s="1"/>
  <c r="D450" i="1" s="1"/>
  <c r="D451" i="1" s="1"/>
  <c r="D452" i="1" s="1"/>
  <c r="D453" i="1" s="1"/>
  <c r="D454" i="1" s="1"/>
  <c r="D455" i="1" s="1"/>
  <c r="D456" i="1" s="1"/>
  <c r="D457" i="1" s="1"/>
  <c r="D458" i="1" s="1"/>
  <c r="C448" i="1"/>
  <c r="C449" i="1" s="1"/>
  <c r="C450" i="1" s="1"/>
  <c r="C451" i="1" s="1"/>
  <c r="C452" i="1" s="1"/>
  <c r="C453" i="1" s="1"/>
  <c r="C454" i="1" s="1"/>
  <c r="C455" i="1" s="1"/>
  <c r="C456" i="1" s="1"/>
  <c r="C457" i="1" s="1"/>
  <c r="C458" i="1" s="1"/>
  <c r="B448" i="1"/>
  <c r="B449" i="1" s="1"/>
  <c r="B450" i="1" s="1"/>
  <c r="B451" i="1" s="1"/>
  <c r="B452" i="1" s="1"/>
  <c r="B453" i="1" s="1"/>
  <c r="B454" i="1" s="1"/>
  <c r="B455" i="1" s="1"/>
  <c r="B456" i="1" s="1"/>
  <c r="B457" i="1" s="1"/>
  <c r="B458" i="1" s="1"/>
  <c r="E436" i="1"/>
  <c r="E437" i="1" s="1"/>
  <c r="E438" i="1" s="1"/>
  <c r="E439" i="1" s="1"/>
  <c r="E440" i="1" s="1"/>
  <c r="E441" i="1" s="1"/>
  <c r="E442" i="1" s="1"/>
  <c r="E443" i="1" s="1"/>
  <c r="E444" i="1" s="1"/>
  <c r="E445" i="1" s="1"/>
  <c r="E446" i="1" s="1"/>
  <c r="D436" i="1"/>
  <c r="D437" i="1" s="1"/>
  <c r="D438" i="1" s="1"/>
  <c r="D439" i="1" s="1"/>
  <c r="D440" i="1" s="1"/>
  <c r="D441" i="1" s="1"/>
  <c r="D442" i="1" s="1"/>
  <c r="D443" i="1" s="1"/>
  <c r="D444" i="1" s="1"/>
  <c r="D445" i="1" s="1"/>
  <c r="D446" i="1" s="1"/>
  <c r="C436" i="1"/>
  <c r="C437" i="1" s="1"/>
  <c r="C438" i="1" s="1"/>
  <c r="C439" i="1" s="1"/>
  <c r="C440" i="1" s="1"/>
  <c r="C441" i="1" s="1"/>
  <c r="C442" i="1" s="1"/>
  <c r="C443" i="1" s="1"/>
  <c r="C444" i="1" s="1"/>
  <c r="C445" i="1" s="1"/>
  <c r="C446" i="1" s="1"/>
  <c r="B436" i="1"/>
  <c r="B437" i="1" s="1"/>
  <c r="B438" i="1" s="1"/>
  <c r="B439" i="1" s="1"/>
  <c r="B440" i="1" s="1"/>
  <c r="B441" i="1" s="1"/>
  <c r="B442" i="1" s="1"/>
  <c r="B443" i="1" s="1"/>
  <c r="B444" i="1" s="1"/>
  <c r="B445" i="1" s="1"/>
  <c r="B446" i="1" s="1"/>
  <c r="E424" i="1"/>
  <c r="E425" i="1" s="1"/>
  <c r="E426" i="1" s="1"/>
  <c r="E427" i="1" s="1"/>
  <c r="E428" i="1" s="1"/>
  <c r="E429" i="1" s="1"/>
  <c r="E430" i="1" s="1"/>
  <c r="E431" i="1" s="1"/>
  <c r="E432" i="1" s="1"/>
  <c r="E433" i="1" s="1"/>
  <c r="E434" i="1" s="1"/>
  <c r="D424" i="1"/>
  <c r="D425" i="1" s="1"/>
  <c r="D426" i="1" s="1"/>
  <c r="D427" i="1" s="1"/>
  <c r="D428" i="1" s="1"/>
  <c r="D429" i="1" s="1"/>
  <c r="D430" i="1" s="1"/>
  <c r="D431" i="1" s="1"/>
  <c r="D432" i="1" s="1"/>
  <c r="D433" i="1" s="1"/>
  <c r="D434" i="1" s="1"/>
  <c r="C424" i="1"/>
  <c r="C425" i="1" s="1"/>
  <c r="C426" i="1" s="1"/>
  <c r="C427" i="1" s="1"/>
  <c r="C428" i="1" s="1"/>
  <c r="C429" i="1" s="1"/>
  <c r="C430" i="1" s="1"/>
  <c r="C431" i="1" s="1"/>
  <c r="C432" i="1" s="1"/>
  <c r="C433" i="1" s="1"/>
  <c r="C434" i="1" s="1"/>
  <c r="B424" i="1"/>
  <c r="B425" i="1" s="1"/>
  <c r="B426" i="1" s="1"/>
  <c r="B427" i="1" s="1"/>
  <c r="B428" i="1" s="1"/>
  <c r="B429" i="1" s="1"/>
  <c r="B430" i="1" s="1"/>
  <c r="B431" i="1" s="1"/>
  <c r="B432" i="1" s="1"/>
  <c r="B433" i="1" s="1"/>
  <c r="B434" i="1" s="1"/>
  <c r="E412" i="1"/>
  <c r="E413" i="1" s="1"/>
  <c r="E414" i="1" s="1"/>
  <c r="E415" i="1" s="1"/>
  <c r="E416" i="1" s="1"/>
  <c r="E417" i="1" s="1"/>
  <c r="E418" i="1" s="1"/>
  <c r="E419" i="1" s="1"/>
  <c r="E420" i="1" s="1"/>
  <c r="E421" i="1" s="1"/>
  <c r="E422" i="1" s="1"/>
  <c r="D412" i="1"/>
  <c r="D413" i="1" s="1"/>
  <c r="D414" i="1" s="1"/>
  <c r="D415" i="1" s="1"/>
  <c r="D416" i="1" s="1"/>
  <c r="D417" i="1" s="1"/>
  <c r="D418" i="1" s="1"/>
  <c r="D419" i="1" s="1"/>
  <c r="D420" i="1" s="1"/>
  <c r="D421" i="1" s="1"/>
  <c r="D422" i="1" s="1"/>
  <c r="C412" i="1"/>
  <c r="C413" i="1" s="1"/>
  <c r="C414" i="1" s="1"/>
  <c r="C415" i="1" s="1"/>
  <c r="C416" i="1" s="1"/>
  <c r="C417" i="1" s="1"/>
  <c r="C418" i="1" s="1"/>
  <c r="C419" i="1" s="1"/>
  <c r="C420" i="1" s="1"/>
  <c r="C421" i="1" s="1"/>
  <c r="C422" i="1" s="1"/>
  <c r="B412" i="1"/>
  <c r="B413" i="1" s="1"/>
  <c r="B414" i="1" s="1"/>
  <c r="B415" i="1" s="1"/>
  <c r="B416" i="1" s="1"/>
  <c r="B417" i="1" s="1"/>
  <c r="B418" i="1" s="1"/>
  <c r="B419" i="1" s="1"/>
  <c r="B420" i="1" s="1"/>
  <c r="B421" i="1" s="1"/>
  <c r="B422" i="1" s="1"/>
  <c r="E400" i="1"/>
  <c r="E401" i="1" s="1"/>
  <c r="E402" i="1" s="1"/>
  <c r="E403" i="1" s="1"/>
  <c r="E404" i="1" s="1"/>
  <c r="E405" i="1" s="1"/>
  <c r="E406" i="1" s="1"/>
  <c r="E407" i="1" s="1"/>
  <c r="E408" i="1" s="1"/>
  <c r="E409" i="1" s="1"/>
  <c r="E410" i="1" s="1"/>
  <c r="D400" i="1"/>
  <c r="D401" i="1" s="1"/>
  <c r="D402" i="1" s="1"/>
  <c r="D403" i="1" s="1"/>
  <c r="D404" i="1" s="1"/>
  <c r="D405" i="1" s="1"/>
  <c r="D406" i="1" s="1"/>
  <c r="D407" i="1" s="1"/>
  <c r="D408" i="1" s="1"/>
  <c r="D409" i="1" s="1"/>
  <c r="D410" i="1" s="1"/>
  <c r="C400" i="1"/>
  <c r="C401" i="1" s="1"/>
  <c r="C402" i="1" s="1"/>
  <c r="C403" i="1" s="1"/>
  <c r="C404" i="1" s="1"/>
  <c r="C405" i="1" s="1"/>
  <c r="C406" i="1" s="1"/>
  <c r="C407" i="1" s="1"/>
  <c r="C408" i="1" s="1"/>
  <c r="C409" i="1" s="1"/>
  <c r="C410" i="1" s="1"/>
  <c r="B400" i="1"/>
  <c r="B401" i="1" s="1"/>
  <c r="B402" i="1" s="1"/>
  <c r="B403" i="1" s="1"/>
  <c r="B404" i="1" s="1"/>
  <c r="B405" i="1" s="1"/>
  <c r="B406" i="1" s="1"/>
  <c r="B407" i="1" s="1"/>
  <c r="B408" i="1" s="1"/>
  <c r="B409" i="1" s="1"/>
  <c r="B410" i="1" s="1"/>
  <c r="E388" i="1"/>
  <c r="E389" i="1" s="1"/>
  <c r="E390" i="1" s="1"/>
  <c r="E391" i="1" s="1"/>
  <c r="E392" i="1" s="1"/>
  <c r="E393" i="1" s="1"/>
  <c r="E394" i="1" s="1"/>
  <c r="E395" i="1" s="1"/>
  <c r="E396" i="1" s="1"/>
  <c r="E397" i="1" s="1"/>
  <c r="E398" i="1" s="1"/>
  <c r="D388" i="1"/>
  <c r="D389" i="1" s="1"/>
  <c r="D390" i="1" s="1"/>
  <c r="D391" i="1" s="1"/>
  <c r="D392" i="1" s="1"/>
  <c r="D393" i="1" s="1"/>
  <c r="D394" i="1" s="1"/>
  <c r="D395" i="1" s="1"/>
  <c r="D396" i="1" s="1"/>
  <c r="D397" i="1" s="1"/>
  <c r="D398" i="1" s="1"/>
  <c r="C388" i="1"/>
  <c r="C389" i="1" s="1"/>
  <c r="C390" i="1" s="1"/>
  <c r="C391" i="1" s="1"/>
  <c r="C392" i="1" s="1"/>
  <c r="C393" i="1" s="1"/>
  <c r="C394" i="1" s="1"/>
  <c r="C395" i="1" s="1"/>
  <c r="C396" i="1" s="1"/>
  <c r="C397" i="1" s="1"/>
  <c r="C398" i="1" s="1"/>
  <c r="B388" i="1"/>
  <c r="B389" i="1" s="1"/>
  <c r="B390" i="1" s="1"/>
  <c r="B391" i="1" s="1"/>
  <c r="B392" i="1" s="1"/>
  <c r="B393" i="1" s="1"/>
  <c r="B394" i="1" s="1"/>
  <c r="B395" i="1" s="1"/>
  <c r="B396" i="1" s="1"/>
  <c r="B397" i="1" s="1"/>
  <c r="B398" i="1" s="1"/>
  <c r="E376" i="1"/>
  <c r="E377" i="1" s="1"/>
  <c r="E378" i="1" s="1"/>
  <c r="E379" i="1" s="1"/>
  <c r="E380" i="1" s="1"/>
  <c r="E381" i="1" s="1"/>
  <c r="E382" i="1" s="1"/>
  <c r="E383" i="1" s="1"/>
  <c r="E384" i="1" s="1"/>
  <c r="E385" i="1" s="1"/>
  <c r="E386" i="1" s="1"/>
  <c r="D376" i="1"/>
  <c r="D377" i="1" s="1"/>
  <c r="D378" i="1" s="1"/>
  <c r="D379" i="1" s="1"/>
  <c r="D380" i="1" s="1"/>
  <c r="D381" i="1" s="1"/>
  <c r="D382" i="1" s="1"/>
  <c r="D383" i="1" s="1"/>
  <c r="D384" i="1" s="1"/>
  <c r="D385" i="1" s="1"/>
  <c r="D386" i="1" s="1"/>
  <c r="C376" i="1"/>
  <c r="C377" i="1" s="1"/>
  <c r="C378" i="1" s="1"/>
  <c r="C379" i="1" s="1"/>
  <c r="C380" i="1" s="1"/>
  <c r="C381" i="1" s="1"/>
  <c r="C382" i="1" s="1"/>
  <c r="C383" i="1" s="1"/>
  <c r="C384" i="1" s="1"/>
  <c r="C385" i="1" s="1"/>
  <c r="C386" i="1" s="1"/>
  <c r="B376" i="1"/>
  <c r="B377" i="1" s="1"/>
  <c r="B378" i="1" s="1"/>
  <c r="B379" i="1" s="1"/>
  <c r="B380" i="1" s="1"/>
  <c r="B381" i="1" s="1"/>
  <c r="B382" i="1" s="1"/>
  <c r="B383" i="1" s="1"/>
  <c r="B384" i="1" s="1"/>
  <c r="B385" i="1" s="1"/>
  <c r="B386" i="1" s="1"/>
  <c r="E364" i="1"/>
  <c r="E365" i="1" s="1"/>
  <c r="E366" i="1" s="1"/>
  <c r="E367" i="1" s="1"/>
  <c r="E368" i="1" s="1"/>
  <c r="E369" i="1" s="1"/>
  <c r="E370" i="1" s="1"/>
  <c r="E371" i="1" s="1"/>
  <c r="E372" i="1" s="1"/>
  <c r="E373" i="1" s="1"/>
  <c r="E374" i="1" s="1"/>
  <c r="D364" i="1"/>
  <c r="D365" i="1" s="1"/>
  <c r="D366" i="1" s="1"/>
  <c r="D367" i="1" s="1"/>
  <c r="D368" i="1" s="1"/>
  <c r="D369" i="1" s="1"/>
  <c r="D370" i="1" s="1"/>
  <c r="D371" i="1" s="1"/>
  <c r="D372" i="1" s="1"/>
  <c r="D373" i="1" s="1"/>
  <c r="D374" i="1" s="1"/>
  <c r="C364" i="1"/>
  <c r="C365" i="1" s="1"/>
  <c r="C366" i="1" s="1"/>
  <c r="C367" i="1" s="1"/>
  <c r="C368" i="1" s="1"/>
  <c r="C369" i="1" s="1"/>
  <c r="C370" i="1" s="1"/>
  <c r="C371" i="1" s="1"/>
  <c r="C372" i="1" s="1"/>
  <c r="C373" i="1" s="1"/>
  <c r="C374" i="1" s="1"/>
  <c r="B364" i="1"/>
  <c r="B365" i="1" s="1"/>
  <c r="B366" i="1" s="1"/>
  <c r="B367" i="1" s="1"/>
  <c r="B368" i="1" s="1"/>
  <c r="B369" i="1" s="1"/>
  <c r="B370" i="1" s="1"/>
  <c r="B371" i="1" s="1"/>
  <c r="B372" i="1" s="1"/>
  <c r="B373" i="1" s="1"/>
  <c r="B374" i="1" s="1"/>
  <c r="E352" i="1"/>
  <c r="E353" i="1" s="1"/>
  <c r="E354" i="1" s="1"/>
  <c r="E355" i="1" s="1"/>
  <c r="E356" i="1" s="1"/>
  <c r="E357" i="1" s="1"/>
  <c r="E358" i="1" s="1"/>
  <c r="E359" i="1" s="1"/>
  <c r="E360" i="1" s="1"/>
  <c r="E361" i="1" s="1"/>
  <c r="E362" i="1" s="1"/>
  <c r="D352" i="1"/>
  <c r="D353" i="1" s="1"/>
  <c r="D354" i="1" s="1"/>
  <c r="D355" i="1" s="1"/>
  <c r="D356" i="1" s="1"/>
  <c r="D357" i="1" s="1"/>
  <c r="D358" i="1" s="1"/>
  <c r="D359" i="1" s="1"/>
  <c r="D360" i="1" s="1"/>
  <c r="D361" i="1" s="1"/>
  <c r="D362" i="1" s="1"/>
  <c r="C352" i="1"/>
  <c r="C353" i="1" s="1"/>
  <c r="C354" i="1" s="1"/>
  <c r="C355" i="1" s="1"/>
  <c r="C356" i="1" s="1"/>
  <c r="C357" i="1" s="1"/>
  <c r="C358" i="1" s="1"/>
  <c r="C359" i="1" s="1"/>
  <c r="C360" i="1" s="1"/>
  <c r="C361" i="1" s="1"/>
  <c r="C362" i="1" s="1"/>
  <c r="B352" i="1"/>
  <c r="B353" i="1" s="1"/>
  <c r="B354" i="1" s="1"/>
  <c r="B355" i="1" s="1"/>
  <c r="B356" i="1" s="1"/>
  <c r="B357" i="1" s="1"/>
  <c r="B358" i="1" s="1"/>
  <c r="B359" i="1" s="1"/>
  <c r="B360" i="1" s="1"/>
  <c r="B361" i="1" s="1"/>
  <c r="B362" i="1" s="1"/>
  <c r="E340" i="1"/>
  <c r="E341" i="1" s="1"/>
  <c r="E342" i="1" s="1"/>
  <c r="E343" i="1" s="1"/>
  <c r="E344" i="1" s="1"/>
  <c r="E345" i="1" s="1"/>
  <c r="E346" i="1" s="1"/>
  <c r="E347" i="1" s="1"/>
  <c r="E348" i="1" s="1"/>
  <c r="E349" i="1" s="1"/>
  <c r="E350" i="1" s="1"/>
  <c r="D340" i="1"/>
  <c r="D341" i="1" s="1"/>
  <c r="D342" i="1" s="1"/>
  <c r="D343" i="1" s="1"/>
  <c r="D344" i="1" s="1"/>
  <c r="D345" i="1" s="1"/>
  <c r="D346" i="1" s="1"/>
  <c r="D347" i="1" s="1"/>
  <c r="D348" i="1" s="1"/>
  <c r="D349" i="1" s="1"/>
  <c r="D350" i="1" s="1"/>
  <c r="C340" i="1"/>
  <c r="C341" i="1" s="1"/>
  <c r="C342" i="1" s="1"/>
  <c r="C343" i="1" s="1"/>
  <c r="C344" i="1" s="1"/>
  <c r="C345" i="1" s="1"/>
  <c r="C346" i="1" s="1"/>
  <c r="C347" i="1" s="1"/>
  <c r="C348" i="1" s="1"/>
  <c r="C349" i="1" s="1"/>
  <c r="C350" i="1" s="1"/>
  <c r="B340" i="1"/>
  <c r="B341" i="1" s="1"/>
  <c r="B342" i="1" s="1"/>
  <c r="B343" i="1" s="1"/>
  <c r="B344" i="1" s="1"/>
  <c r="B345" i="1" s="1"/>
  <c r="B346" i="1" s="1"/>
  <c r="B347" i="1" s="1"/>
  <c r="B348" i="1" s="1"/>
  <c r="B349" i="1" s="1"/>
  <c r="B350" i="1" s="1"/>
  <c r="U328" i="1"/>
  <c r="U329" i="1" s="1"/>
  <c r="U330" i="1" s="1"/>
  <c r="U331" i="1" s="1"/>
  <c r="U332" i="1" s="1"/>
  <c r="U333" i="1" s="1"/>
  <c r="U334" i="1" s="1"/>
  <c r="U335" i="1" s="1"/>
  <c r="T328" i="1"/>
  <c r="T329" i="1" s="1"/>
  <c r="T330" i="1" s="1"/>
  <c r="T331" i="1" s="1"/>
  <c r="T332" i="1" s="1"/>
  <c r="T333" i="1" s="1"/>
  <c r="T334" i="1" s="1"/>
  <c r="T335" i="1" s="1"/>
  <c r="S328" i="1"/>
  <c r="S329" i="1" s="1"/>
  <c r="S330" i="1" s="1"/>
  <c r="S331" i="1" s="1"/>
  <c r="S332" i="1" s="1"/>
  <c r="S333" i="1" s="1"/>
  <c r="S334" i="1" s="1"/>
  <c r="S335" i="1" s="1"/>
  <c r="R328" i="1"/>
  <c r="R329" i="1" s="1"/>
  <c r="R330" i="1" s="1"/>
  <c r="R331" i="1" s="1"/>
  <c r="R332" i="1" s="1"/>
  <c r="R333" i="1" s="1"/>
  <c r="R334" i="1" s="1"/>
  <c r="R335" i="1" s="1"/>
  <c r="Q328" i="1"/>
  <c r="Q329" i="1" s="1"/>
  <c r="Q330" i="1" s="1"/>
  <c r="Q331" i="1" s="1"/>
  <c r="Q332" i="1" s="1"/>
  <c r="Q333" i="1" s="1"/>
  <c r="Q334" i="1" s="1"/>
  <c r="Q335" i="1" s="1"/>
  <c r="P328" i="1"/>
  <c r="P329" i="1" s="1"/>
  <c r="P330" i="1" s="1"/>
  <c r="P331" i="1" s="1"/>
  <c r="P332" i="1" s="1"/>
  <c r="P333" i="1" s="1"/>
  <c r="P334" i="1" s="1"/>
  <c r="P335" i="1" s="1"/>
  <c r="O328" i="1"/>
  <c r="O329" i="1" s="1"/>
  <c r="O330" i="1" s="1"/>
  <c r="O331" i="1" s="1"/>
  <c r="O332" i="1" s="1"/>
  <c r="O333" i="1" s="1"/>
  <c r="O334" i="1" s="1"/>
  <c r="O335" i="1" s="1"/>
  <c r="N328" i="1"/>
  <c r="N329" i="1" s="1"/>
  <c r="N330" i="1" s="1"/>
  <c r="N331" i="1" s="1"/>
  <c r="N332" i="1" s="1"/>
  <c r="N333" i="1" s="1"/>
  <c r="N334" i="1" s="1"/>
  <c r="N335" i="1" s="1"/>
  <c r="M328" i="1"/>
  <c r="M329" i="1" s="1"/>
  <c r="M330" i="1" s="1"/>
  <c r="M331" i="1" s="1"/>
  <c r="M332" i="1" s="1"/>
  <c r="M333" i="1" s="1"/>
  <c r="M334" i="1" s="1"/>
  <c r="M335" i="1" s="1"/>
  <c r="L328" i="1"/>
  <c r="L329" i="1" s="1"/>
  <c r="L330" i="1" s="1"/>
  <c r="L331" i="1" s="1"/>
  <c r="L332" i="1" s="1"/>
  <c r="L333" i="1" s="1"/>
  <c r="L334" i="1" s="1"/>
  <c r="L335" i="1" s="1"/>
  <c r="K328" i="1"/>
  <c r="K329" i="1" s="1"/>
  <c r="K330" i="1" s="1"/>
  <c r="K331" i="1" s="1"/>
  <c r="K332" i="1" s="1"/>
  <c r="K333" i="1" s="1"/>
  <c r="K334" i="1" s="1"/>
  <c r="K335" i="1" s="1"/>
  <c r="K336" i="1" s="1"/>
  <c r="K337" i="1" s="1"/>
  <c r="K338" i="1" s="1"/>
  <c r="J328" i="1"/>
  <c r="J329" i="1" s="1"/>
  <c r="J330" i="1" s="1"/>
  <c r="J331" i="1" s="1"/>
  <c r="J332" i="1" s="1"/>
  <c r="J333" i="1" s="1"/>
  <c r="J334" i="1" s="1"/>
  <c r="J335" i="1" s="1"/>
  <c r="J336" i="1" s="1"/>
  <c r="J337" i="1" s="1"/>
  <c r="J338" i="1" s="1"/>
  <c r="I328" i="1"/>
  <c r="I329" i="1" s="1"/>
  <c r="I330" i="1" s="1"/>
  <c r="I331" i="1" s="1"/>
  <c r="I332" i="1" s="1"/>
  <c r="I333" i="1" s="1"/>
  <c r="I334" i="1" s="1"/>
  <c r="I335" i="1" s="1"/>
  <c r="I336" i="1" s="1"/>
  <c r="I337" i="1" s="1"/>
  <c r="I338" i="1" s="1"/>
  <c r="H328" i="1"/>
  <c r="H329" i="1" s="1"/>
  <c r="H330" i="1" s="1"/>
  <c r="H331" i="1" s="1"/>
  <c r="H332" i="1" s="1"/>
  <c r="H333" i="1" s="1"/>
  <c r="H334" i="1" s="1"/>
  <c r="H335" i="1" s="1"/>
  <c r="H336" i="1" s="1"/>
  <c r="H337" i="1" s="1"/>
  <c r="H338" i="1" s="1"/>
  <c r="G328" i="1"/>
  <c r="G329" i="1" s="1"/>
  <c r="G330" i="1" s="1"/>
  <c r="G331" i="1" s="1"/>
  <c r="G332" i="1" s="1"/>
  <c r="G333" i="1" s="1"/>
  <c r="G334" i="1" s="1"/>
  <c r="G335" i="1" s="1"/>
  <c r="G336" i="1" s="1"/>
  <c r="G337" i="1" s="1"/>
  <c r="G338" i="1" s="1"/>
  <c r="U316" i="1"/>
  <c r="U317" i="1" s="1"/>
  <c r="U318" i="1" s="1"/>
  <c r="U319" i="1" s="1"/>
  <c r="U320" i="1" s="1"/>
  <c r="U321" i="1" s="1"/>
  <c r="U322" i="1" s="1"/>
  <c r="U323" i="1" s="1"/>
  <c r="T316" i="1"/>
  <c r="T317" i="1" s="1"/>
  <c r="T318" i="1" s="1"/>
  <c r="T319" i="1" s="1"/>
  <c r="T320" i="1" s="1"/>
  <c r="T321" i="1" s="1"/>
  <c r="T322" i="1" s="1"/>
  <c r="T323" i="1" s="1"/>
  <c r="S316" i="1"/>
  <c r="S317" i="1" s="1"/>
  <c r="S318" i="1" s="1"/>
  <c r="S319" i="1" s="1"/>
  <c r="S320" i="1" s="1"/>
  <c r="S321" i="1" s="1"/>
  <c r="S322" i="1" s="1"/>
  <c r="S323" i="1" s="1"/>
  <c r="R316" i="1"/>
  <c r="R317" i="1" s="1"/>
  <c r="R318" i="1" s="1"/>
  <c r="R319" i="1" s="1"/>
  <c r="R320" i="1" s="1"/>
  <c r="R321" i="1" s="1"/>
  <c r="R322" i="1" s="1"/>
  <c r="R323" i="1" s="1"/>
  <c r="Q316" i="1"/>
  <c r="Q317" i="1" s="1"/>
  <c r="Q318" i="1" s="1"/>
  <c r="Q319" i="1" s="1"/>
  <c r="Q320" i="1" s="1"/>
  <c r="Q321" i="1" s="1"/>
  <c r="Q322" i="1" s="1"/>
  <c r="Q323" i="1" s="1"/>
  <c r="P316" i="1"/>
  <c r="P317" i="1" s="1"/>
  <c r="P318" i="1" s="1"/>
  <c r="P319" i="1" s="1"/>
  <c r="P320" i="1" s="1"/>
  <c r="P321" i="1" s="1"/>
  <c r="P322" i="1" s="1"/>
  <c r="P323" i="1" s="1"/>
  <c r="O316" i="1"/>
  <c r="O317" i="1" s="1"/>
  <c r="O318" i="1" s="1"/>
  <c r="O319" i="1" s="1"/>
  <c r="O320" i="1" s="1"/>
  <c r="O321" i="1" s="1"/>
  <c r="O322" i="1" s="1"/>
  <c r="O323" i="1" s="1"/>
  <c r="N316" i="1"/>
  <c r="N317" i="1" s="1"/>
  <c r="N318" i="1" s="1"/>
  <c r="N319" i="1" s="1"/>
  <c r="N320" i="1" s="1"/>
  <c r="N321" i="1" s="1"/>
  <c r="N322" i="1" s="1"/>
  <c r="N323" i="1" s="1"/>
  <c r="M316" i="1"/>
  <c r="M317" i="1" s="1"/>
  <c r="M318" i="1" s="1"/>
  <c r="M319" i="1" s="1"/>
  <c r="M320" i="1" s="1"/>
  <c r="M321" i="1" s="1"/>
  <c r="M322" i="1" s="1"/>
  <c r="M323" i="1" s="1"/>
  <c r="M324" i="1" s="1"/>
  <c r="M326" i="1" s="1"/>
  <c r="L316" i="1"/>
  <c r="L317" i="1" s="1"/>
  <c r="L318" i="1" s="1"/>
  <c r="L319" i="1" s="1"/>
  <c r="L320" i="1" s="1"/>
  <c r="L321" i="1" s="1"/>
  <c r="L322" i="1" s="1"/>
  <c r="L323" i="1" s="1"/>
  <c r="K316" i="1"/>
  <c r="K317" i="1" s="1"/>
  <c r="K318" i="1" s="1"/>
  <c r="K319" i="1" s="1"/>
  <c r="K320" i="1" s="1"/>
  <c r="K321" i="1" s="1"/>
  <c r="K322" i="1" s="1"/>
  <c r="K323" i="1" s="1"/>
  <c r="K324" i="1" s="1"/>
  <c r="K325" i="1" s="1"/>
  <c r="K326" i="1" s="1"/>
  <c r="J316" i="1"/>
  <c r="J317" i="1" s="1"/>
  <c r="J318" i="1" s="1"/>
  <c r="J319" i="1" s="1"/>
  <c r="J320" i="1" s="1"/>
  <c r="J321" i="1" s="1"/>
  <c r="J322" i="1" s="1"/>
  <c r="J323" i="1" s="1"/>
  <c r="J324" i="1" s="1"/>
  <c r="J325" i="1" s="1"/>
  <c r="J326" i="1" s="1"/>
  <c r="I316" i="1"/>
  <c r="I317" i="1" s="1"/>
  <c r="I318" i="1" s="1"/>
  <c r="I319" i="1" s="1"/>
  <c r="I320" i="1" s="1"/>
  <c r="I321" i="1" s="1"/>
  <c r="I322" i="1" s="1"/>
  <c r="I323" i="1" s="1"/>
  <c r="I324" i="1" s="1"/>
  <c r="I325" i="1" s="1"/>
  <c r="I326" i="1" s="1"/>
  <c r="H316" i="1"/>
  <c r="H317" i="1" s="1"/>
  <c r="H318" i="1" s="1"/>
  <c r="H319" i="1" s="1"/>
  <c r="H320" i="1" s="1"/>
  <c r="H321" i="1" s="1"/>
  <c r="H322" i="1" s="1"/>
  <c r="H323" i="1" s="1"/>
  <c r="H324" i="1" s="1"/>
  <c r="H325" i="1" s="1"/>
  <c r="H326" i="1" s="1"/>
  <c r="G316" i="1"/>
  <c r="G317" i="1" s="1"/>
  <c r="G318" i="1" s="1"/>
  <c r="G319" i="1" s="1"/>
  <c r="G320" i="1" s="1"/>
  <c r="G321" i="1" s="1"/>
  <c r="G322" i="1" s="1"/>
  <c r="G323" i="1" s="1"/>
  <c r="G324" i="1" s="1"/>
  <c r="G325" i="1" s="1"/>
  <c r="G326" i="1" s="1"/>
  <c r="U304" i="1"/>
  <c r="U305" i="1" s="1"/>
  <c r="U306" i="1" s="1"/>
  <c r="U307" i="1" s="1"/>
  <c r="U308" i="1" s="1"/>
  <c r="U309" i="1" s="1"/>
  <c r="U310" i="1" s="1"/>
  <c r="U311" i="1" s="1"/>
  <c r="T304" i="1"/>
  <c r="T305" i="1" s="1"/>
  <c r="T306" i="1" s="1"/>
  <c r="T307" i="1" s="1"/>
  <c r="T308" i="1" s="1"/>
  <c r="T309" i="1" s="1"/>
  <c r="T310" i="1" s="1"/>
  <c r="T311" i="1" s="1"/>
  <c r="S304" i="1"/>
  <c r="S305" i="1" s="1"/>
  <c r="S306" i="1" s="1"/>
  <c r="S307" i="1" s="1"/>
  <c r="S308" i="1" s="1"/>
  <c r="S309" i="1" s="1"/>
  <c r="S310" i="1" s="1"/>
  <c r="S311" i="1" s="1"/>
  <c r="R304" i="1"/>
  <c r="R305" i="1" s="1"/>
  <c r="R306" i="1" s="1"/>
  <c r="R307" i="1" s="1"/>
  <c r="R308" i="1" s="1"/>
  <c r="R309" i="1" s="1"/>
  <c r="R310" i="1" s="1"/>
  <c r="R311" i="1" s="1"/>
  <c r="Q304" i="1"/>
  <c r="Q305" i="1" s="1"/>
  <c r="Q306" i="1" s="1"/>
  <c r="Q307" i="1" s="1"/>
  <c r="Q308" i="1" s="1"/>
  <c r="Q309" i="1" s="1"/>
  <c r="Q310" i="1" s="1"/>
  <c r="Q311" i="1" s="1"/>
  <c r="Q312" i="1" s="1"/>
  <c r="Q314" i="1" s="1"/>
  <c r="P304" i="1"/>
  <c r="P305" i="1" s="1"/>
  <c r="P306" i="1" s="1"/>
  <c r="P307" i="1" s="1"/>
  <c r="P308" i="1" s="1"/>
  <c r="P309" i="1" s="1"/>
  <c r="P310" i="1" s="1"/>
  <c r="P311" i="1" s="1"/>
  <c r="P312" i="1" s="1"/>
  <c r="P314" i="1" s="1"/>
  <c r="O304" i="1"/>
  <c r="O305" i="1" s="1"/>
  <c r="O306" i="1" s="1"/>
  <c r="O307" i="1" s="1"/>
  <c r="O308" i="1" s="1"/>
  <c r="O309" i="1" s="1"/>
  <c r="O310" i="1" s="1"/>
  <c r="O311" i="1" s="1"/>
  <c r="N304" i="1"/>
  <c r="N305" i="1" s="1"/>
  <c r="N306" i="1" s="1"/>
  <c r="N307" i="1" s="1"/>
  <c r="N308" i="1" s="1"/>
  <c r="N309" i="1" s="1"/>
  <c r="N310" i="1" s="1"/>
  <c r="N311" i="1" s="1"/>
  <c r="M304" i="1"/>
  <c r="M305" i="1" s="1"/>
  <c r="M306" i="1" s="1"/>
  <c r="M307" i="1" s="1"/>
  <c r="M308" i="1" s="1"/>
  <c r="M309" i="1" s="1"/>
  <c r="M310" i="1" s="1"/>
  <c r="M311" i="1" s="1"/>
  <c r="L304" i="1"/>
  <c r="L305" i="1" s="1"/>
  <c r="L306" i="1" s="1"/>
  <c r="L307" i="1" s="1"/>
  <c r="L308" i="1" s="1"/>
  <c r="L309" i="1" s="1"/>
  <c r="L310" i="1" s="1"/>
  <c r="L311" i="1" s="1"/>
  <c r="K304" i="1"/>
  <c r="K305" i="1" s="1"/>
  <c r="K306" i="1" s="1"/>
  <c r="K307" i="1" s="1"/>
  <c r="K308" i="1" s="1"/>
  <c r="K309" i="1" s="1"/>
  <c r="K310" i="1" s="1"/>
  <c r="K311" i="1" s="1"/>
  <c r="K312" i="1" s="1"/>
  <c r="K313" i="1" s="1"/>
  <c r="K314" i="1" s="1"/>
  <c r="J304" i="1"/>
  <c r="J305" i="1" s="1"/>
  <c r="J306" i="1" s="1"/>
  <c r="J307" i="1" s="1"/>
  <c r="J308" i="1" s="1"/>
  <c r="J309" i="1" s="1"/>
  <c r="J310" i="1" s="1"/>
  <c r="J311" i="1" s="1"/>
  <c r="J312" i="1" s="1"/>
  <c r="J313" i="1" s="1"/>
  <c r="J314" i="1" s="1"/>
  <c r="I304" i="1"/>
  <c r="I305" i="1" s="1"/>
  <c r="I306" i="1" s="1"/>
  <c r="I307" i="1" s="1"/>
  <c r="I308" i="1" s="1"/>
  <c r="I309" i="1" s="1"/>
  <c r="I310" i="1" s="1"/>
  <c r="I311" i="1" s="1"/>
  <c r="I312" i="1" s="1"/>
  <c r="I313" i="1" s="1"/>
  <c r="I314" i="1" s="1"/>
  <c r="H304" i="1"/>
  <c r="H305" i="1" s="1"/>
  <c r="H306" i="1" s="1"/>
  <c r="H307" i="1" s="1"/>
  <c r="H308" i="1" s="1"/>
  <c r="H309" i="1" s="1"/>
  <c r="H310" i="1" s="1"/>
  <c r="H311" i="1" s="1"/>
  <c r="H312" i="1" s="1"/>
  <c r="H313" i="1" s="1"/>
  <c r="H314" i="1" s="1"/>
  <c r="G304" i="1"/>
  <c r="G305" i="1" s="1"/>
  <c r="G306" i="1" s="1"/>
  <c r="G307" i="1" s="1"/>
  <c r="G308" i="1" s="1"/>
  <c r="G309" i="1" s="1"/>
  <c r="G310" i="1" s="1"/>
  <c r="G311" i="1" s="1"/>
  <c r="G312" i="1" s="1"/>
  <c r="G313" i="1" s="1"/>
  <c r="G314" i="1" s="1"/>
  <c r="U292" i="1"/>
  <c r="U293" i="1" s="1"/>
  <c r="U294" i="1" s="1"/>
  <c r="U295" i="1" s="1"/>
  <c r="U296" i="1" s="1"/>
  <c r="U297" i="1" s="1"/>
  <c r="U298" i="1" s="1"/>
  <c r="U299" i="1" s="1"/>
  <c r="T292" i="1"/>
  <c r="T293" i="1" s="1"/>
  <c r="T294" i="1" s="1"/>
  <c r="T295" i="1" s="1"/>
  <c r="T296" i="1" s="1"/>
  <c r="T297" i="1" s="1"/>
  <c r="T298" i="1" s="1"/>
  <c r="T299" i="1" s="1"/>
  <c r="S292" i="1"/>
  <c r="S293" i="1" s="1"/>
  <c r="S294" i="1" s="1"/>
  <c r="S295" i="1" s="1"/>
  <c r="S296" i="1" s="1"/>
  <c r="S297" i="1" s="1"/>
  <c r="S298" i="1" s="1"/>
  <c r="S299" i="1" s="1"/>
  <c r="R292" i="1"/>
  <c r="R293" i="1" s="1"/>
  <c r="R294" i="1" s="1"/>
  <c r="R295" i="1" s="1"/>
  <c r="R296" i="1" s="1"/>
  <c r="R297" i="1" s="1"/>
  <c r="R298" i="1" s="1"/>
  <c r="R299" i="1" s="1"/>
  <c r="Q292" i="1"/>
  <c r="Q293" i="1" s="1"/>
  <c r="Q294" i="1" s="1"/>
  <c r="Q295" i="1" s="1"/>
  <c r="Q296" i="1" s="1"/>
  <c r="Q297" i="1" s="1"/>
  <c r="Q298" i="1" s="1"/>
  <c r="Q299" i="1" s="1"/>
  <c r="Q301" i="1" s="1"/>
  <c r="P292" i="1"/>
  <c r="P293" i="1" s="1"/>
  <c r="P294" i="1" s="1"/>
  <c r="P295" i="1" s="1"/>
  <c r="P296" i="1" s="1"/>
  <c r="P297" i="1" s="1"/>
  <c r="P298" i="1" s="1"/>
  <c r="P299" i="1" s="1"/>
  <c r="O292" i="1"/>
  <c r="O293" i="1" s="1"/>
  <c r="O294" i="1" s="1"/>
  <c r="O295" i="1" s="1"/>
  <c r="O296" i="1" s="1"/>
  <c r="O297" i="1" s="1"/>
  <c r="O298" i="1" s="1"/>
  <c r="O299" i="1" s="1"/>
  <c r="N292" i="1"/>
  <c r="N293" i="1" s="1"/>
  <c r="N294" i="1" s="1"/>
  <c r="N295" i="1" s="1"/>
  <c r="N296" i="1" s="1"/>
  <c r="N297" i="1" s="1"/>
  <c r="N298" i="1" s="1"/>
  <c r="N299" i="1" s="1"/>
  <c r="M292" i="1"/>
  <c r="M293" i="1" s="1"/>
  <c r="M294" i="1" s="1"/>
  <c r="M295" i="1" s="1"/>
  <c r="M296" i="1" s="1"/>
  <c r="M297" i="1" s="1"/>
  <c r="M298" i="1" s="1"/>
  <c r="M299" i="1" s="1"/>
  <c r="L292" i="1"/>
  <c r="L293" i="1" s="1"/>
  <c r="L294" i="1" s="1"/>
  <c r="L295" i="1" s="1"/>
  <c r="L296" i="1" s="1"/>
  <c r="L297" i="1" s="1"/>
  <c r="L298" i="1" s="1"/>
  <c r="L299" i="1" s="1"/>
  <c r="K292" i="1"/>
  <c r="K293" i="1" s="1"/>
  <c r="K294" i="1" s="1"/>
  <c r="K295" i="1" s="1"/>
  <c r="K296" i="1" s="1"/>
  <c r="K297" i="1" s="1"/>
  <c r="K298" i="1" s="1"/>
  <c r="K299" i="1" s="1"/>
  <c r="K300" i="1" s="1"/>
  <c r="K301" i="1" s="1"/>
  <c r="K302" i="1" s="1"/>
  <c r="J292" i="1"/>
  <c r="J293" i="1" s="1"/>
  <c r="J294" i="1" s="1"/>
  <c r="J295" i="1" s="1"/>
  <c r="J296" i="1" s="1"/>
  <c r="J297" i="1" s="1"/>
  <c r="J298" i="1" s="1"/>
  <c r="J299" i="1" s="1"/>
  <c r="J300" i="1" s="1"/>
  <c r="J301" i="1" s="1"/>
  <c r="J302" i="1" s="1"/>
  <c r="I292" i="1"/>
  <c r="I293" i="1" s="1"/>
  <c r="I294" i="1" s="1"/>
  <c r="I295" i="1" s="1"/>
  <c r="I296" i="1" s="1"/>
  <c r="I297" i="1" s="1"/>
  <c r="I298" i="1" s="1"/>
  <c r="I299" i="1" s="1"/>
  <c r="I300" i="1" s="1"/>
  <c r="I301" i="1" s="1"/>
  <c r="I302" i="1" s="1"/>
  <c r="H292" i="1"/>
  <c r="H293" i="1" s="1"/>
  <c r="H294" i="1" s="1"/>
  <c r="H295" i="1" s="1"/>
  <c r="H296" i="1" s="1"/>
  <c r="H297" i="1" s="1"/>
  <c r="H298" i="1" s="1"/>
  <c r="H299" i="1" s="1"/>
  <c r="H300" i="1" s="1"/>
  <c r="H301" i="1" s="1"/>
  <c r="H302" i="1" s="1"/>
  <c r="G292" i="1"/>
  <c r="G293" i="1" s="1"/>
  <c r="G294" i="1" s="1"/>
  <c r="G295" i="1" s="1"/>
  <c r="G296" i="1" s="1"/>
  <c r="G297" i="1" s="1"/>
  <c r="G298" i="1" s="1"/>
  <c r="G299" i="1" s="1"/>
  <c r="G300" i="1" s="1"/>
  <c r="G301" i="1" s="1"/>
  <c r="G302" i="1" s="1"/>
  <c r="U280" i="1"/>
  <c r="U281" i="1" s="1"/>
  <c r="U282" i="1" s="1"/>
  <c r="U283" i="1" s="1"/>
  <c r="U284" i="1" s="1"/>
  <c r="U285" i="1" s="1"/>
  <c r="U286" i="1" s="1"/>
  <c r="U287" i="1" s="1"/>
  <c r="T280" i="1"/>
  <c r="T281" i="1" s="1"/>
  <c r="T282" i="1" s="1"/>
  <c r="T283" i="1" s="1"/>
  <c r="T284" i="1" s="1"/>
  <c r="T285" i="1" s="1"/>
  <c r="T286" i="1" s="1"/>
  <c r="T287" i="1" s="1"/>
  <c r="T289" i="1" s="1"/>
  <c r="S280" i="1"/>
  <c r="S281" i="1" s="1"/>
  <c r="S282" i="1" s="1"/>
  <c r="S283" i="1" s="1"/>
  <c r="S284" i="1" s="1"/>
  <c r="S285" i="1" s="1"/>
  <c r="S286" i="1" s="1"/>
  <c r="S287" i="1" s="1"/>
  <c r="R280" i="1"/>
  <c r="R281" i="1" s="1"/>
  <c r="R282" i="1" s="1"/>
  <c r="R283" i="1" s="1"/>
  <c r="R284" i="1" s="1"/>
  <c r="R285" i="1" s="1"/>
  <c r="R286" i="1" s="1"/>
  <c r="R287" i="1" s="1"/>
  <c r="Q280" i="1"/>
  <c r="Q281" i="1" s="1"/>
  <c r="Q282" i="1" s="1"/>
  <c r="Q283" i="1" s="1"/>
  <c r="Q284" i="1" s="1"/>
  <c r="Q285" i="1" s="1"/>
  <c r="Q286" i="1" s="1"/>
  <c r="Q287" i="1" s="1"/>
  <c r="P280" i="1"/>
  <c r="P281" i="1" s="1"/>
  <c r="P282" i="1" s="1"/>
  <c r="P283" i="1" s="1"/>
  <c r="P284" i="1" s="1"/>
  <c r="P285" i="1" s="1"/>
  <c r="P286" i="1" s="1"/>
  <c r="P287" i="1" s="1"/>
  <c r="O280" i="1"/>
  <c r="O281" i="1" s="1"/>
  <c r="O282" i="1" s="1"/>
  <c r="O283" i="1" s="1"/>
  <c r="O284" i="1" s="1"/>
  <c r="O285" i="1" s="1"/>
  <c r="O286" i="1" s="1"/>
  <c r="O287" i="1" s="1"/>
  <c r="N280" i="1"/>
  <c r="N281" i="1" s="1"/>
  <c r="N282" i="1" s="1"/>
  <c r="N283" i="1" s="1"/>
  <c r="N284" i="1" s="1"/>
  <c r="N285" i="1" s="1"/>
  <c r="N286" i="1" s="1"/>
  <c r="N287" i="1" s="1"/>
  <c r="N288" i="1" s="1"/>
  <c r="N290" i="1" s="1"/>
  <c r="M280" i="1"/>
  <c r="M281" i="1" s="1"/>
  <c r="M282" i="1" s="1"/>
  <c r="M283" i="1" s="1"/>
  <c r="M284" i="1" s="1"/>
  <c r="M285" i="1" s="1"/>
  <c r="M286" i="1" s="1"/>
  <c r="M287" i="1" s="1"/>
  <c r="L280" i="1"/>
  <c r="L281" i="1" s="1"/>
  <c r="L282" i="1" s="1"/>
  <c r="L283" i="1" s="1"/>
  <c r="L284" i="1" s="1"/>
  <c r="L285" i="1" s="1"/>
  <c r="L286" i="1" s="1"/>
  <c r="L287" i="1" s="1"/>
  <c r="K280" i="1"/>
  <c r="K281" i="1" s="1"/>
  <c r="K282" i="1" s="1"/>
  <c r="K283" i="1" s="1"/>
  <c r="K284" i="1" s="1"/>
  <c r="K285" i="1" s="1"/>
  <c r="K286" i="1" s="1"/>
  <c r="K287" i="1" s="1"/>
  <c r="K288" i="1" s="1"/>
  <c r="K289" i="1" s="1"/>
  <c r="K290" i="1" s="1"/>
  <c r="J280" i="1"/>
  <c r="J281" i="1" s="1"/>
  <c r="J282" i="1" s="1"/>
  <c r="J283" i="1" s="1"/>
  <c r="J284" i="1" s="1"/>
  <c r="J285" i="1" s="1"/>
  <c r="J286" i="1" s="1"/>
  <c r="J287" i="1" s="1"/>
  <c r="J288" i="1" s="1"/>
  <c r="J289" i="1" s="1"/>
  <c r="J290" i="1" s="1"/>
  <c r="I280" i="1"/>
  <c r="I281" i="1" s="1"/>
  <c r="I282" i="1" s="1"/>
  <c r="I283" i="1" s="1"/>
  <c r="I284" i="1" s="1"/>
  <c r="I285" i="1" s="1"/>
  <c r="I286" i="1" s="1"/>
  <c r="I287" i="1" s="1"/>
  <c r="I288" i="1" s="1"/>
  <c r="I289" i="1" s="1"/>
  <c r="I290" i="1" s="1"/>
  <c r="H280" i="1"/>
  <c r="H281" i="1" s="1"/>
  <c r="H282" i="1" s="1"/>
  <c r="H283" i="1" s="1"/>
  <c r="H284" i="1" s="1"/>
  <c r="H285" i="1" s="1"/>
  <c r="H286" i="1" s="1"/>
  <c r="H287" i="1" s="1"/>
  <c r="H288" i="1" s="1"/>
  <c r="H289" i="1" s="1"/>
  <c r="H290" i="1" s="1"/>
  <c r="G280" i="1"/>
  <c r="G281" i="1" s="1"/>
  <c r="G282" i="1" s="1"/>
  <c r="G283" i="1" s="1"/>
  <c r="G284" i="1" s="1"/>
  <c r="G285" i="1" s="1"/>
  <c r="G286" i="1" s="1"/>
  <c r="G287" i="1" s="1"/>
  <c r="G288" i="1" s="1"/>
  <c r="G289" i="1" s="1"/>
  <c r="G290" i="1" s="1"/>
  <c r="U268" i="1"/>
  <c r="U269" i="1" s="1"/>
  <c r="U270" i="1" s="1"/>
  <c r="U271" i="1" s="1"/>
  <c r="U272" i="1" s="1"/>
  <c r="U273" i="1" s="1"/>
  <c r="U274" i="1" s="1"/>
  <c r="U275" i="1" s="1"/>
  <c r="T268" i="1"/>
  <c r="T269" i="1" s="1"/>
  <c r="T270" i="1" s="1"/>
  <c r="T271" i="1" s="1"/>
  <c r="T272" i="1" s="1"/>
  <c r="T273" i="1" s="1"/>
  <c r="T274" i="1" s="1"/>
  <c r="T275" i="1" s="1"/>
  <c r="T276" i="1" s="1"/>
  <c r="T278" i="1" s="1"/>
  <c r="S268" i="1"/>
  <c r="S269" i="1" s="1"/>
  <c r="S270" i="1" s="1"/>
  <c r="S271" i="1" s="1"/>
  <c r="S272" i="1" s="1"/>
  <c r="S273" i="1" s="1"/>
  <c r="S274" i="1" s="1"/>
  <c r="S275" i="1" s="1"/>
  <c r="R268" i="1"/>
  <c r="R269" i="1" s="1"/>
  <c r="R270" i="1" s="1"/>
  <c r="R271" i="1" s="1"/>
  <c r="R272" i="1" s="1"/>
  <c r="R273" i="1" s="1"/>
  <c r="R274" i="1" s="1"/>
  <c r="R275" i="1" s="1"/>
  <c r="Q268" i="1"/>
  <c r="Q269" i="1" s="1"/>
  <c r="Q270" i="1" s="1"/>
  <c r="Q271" i="1" s="1"/>
  <c r="Q272" i="1" s="1"/>
  <c r="Q273" i="1" s="1"/>
  <c r="Q274" i="1" s="1"/>
  <c r="Q275" i="1" s="1"/>
  <c r="Q277" i="1" s="1"/>
  <c r="P268" i="1"/>
  <c r="P269" i="1" s="1"/>
  <c r="P270" i="1" s="1"/>
  <c r="P271" i="1" s="1"/>
  <c r="P272" i="1" s="1"/>
  <c r="P273" i="1" s="1"/>
  <c r="P274" i="1" s="1"/>
  <c r="P275" i="1" s="1"/>
  <c r="O268" i="1"/>
  <c r="O269" i="1" s="1"/>
  <c r="O270" i="1" s="1"/>
  <c r="O271" i="1" s="1"/>
  <c r="O272" i="1" s="1"/>
  <c r="O273" i="1" s="1"/>
  <c r="O274" i="1" s="1"/>
  <c r="O275" i="1" s="1"/>
  <c r="N268" i="1"/>
  <c r="N269" i="1" s="1"/>
  <c r="N270" i="1" s="1"/>
  <c r="N271" i="1" s="1"/>
  <c r="N272" i="1" s="1"/>
  <c r="N273" i="1" s="1"/>
  <c r="N274" i="1" s="1"/>
  <c r="N275" i="1" s="1"/>
  <c r="M268" i="1"/>
  <c r="M269" i="1" s="1"/>
  <c r="M270" i="1" s="1"/>
  <c r="M271" i="1" s="1"/>
  <c r="M272" i="1" s="1"/>
  <c r="M273" i="1" s="1"/>
  <c r="M274" i="1" s="1"/>
  <c r="M275" i="1" s="1"/>
  <c r="L268" i="1"/>
  <c r="L269" i="1" s="1"/>
  <c r="L270" i="1" s="1"/>
  <c r="L271" i="1" s="1"/>
  <c r="L272" i="1" s="1"/>
  <c r="L273" i="1" s="1"/>
  <c r="L274" i="1" s="1"/>
  <c r="L275" i="1" s="1"/>
  <c r="K268" i="1"/>
  <c r="K269" i="1" s="1"/>
  <c r="K270" i="1" s="1"/>
  <c r="K271" i="1" s="1"/>
  <c r="K272" i="1" s="1"/>
  <c r="K273" i="1" s="1"/>
  <c r="K274" i="1" s="1"/>
  <c r="K275" i="1" s="1"/>
  <c r="K276" i="1" s="1"/>
  <c r="K277" i="1" s="1"/>
  <c r="K278" i="1" s="1"/>
  <c r="J268" i="1"/>
  <c r="J269" i="1" s="1"/>
  <c r="J270" i="1" s="1"/>
  <c r="J271" i="1" s="1"/>
  <c r="J272" i="1" s="1"/>
  <c r="J273" i="1" s="1"/>
  <c r="J274" i="1" s="1"/>
  <c r="J275" i="1" s="1"/>
  <c r="J276" i="1" s="1"/>
  <c r="J277" i="1" s="1"/>
  <c r="J278" i="1" s="1"/>
  <c r="I268" i="1"/>
  <c r="I269" i="1" s="1"/>
  <c r="I270" i="1" s="1"/>
  <c r="I271" i="1" s="1"/>
  <c r="I272" i="1" s="1"/>
  <c r="I273" i="1" s="1"/>
  <c r="I274" i="1" s="1"/>
  <c r="I275" i="1" s="1"/>
  <c r="I276" i="1" s="1"/>
  <c r="I277" i="1" s="1"/>
  <c r="I278" i="1" s="1"/>
  <c r="H268" i="1"/>
  <c r="H269" i="1" s="1"/>
  <c r="H270" i="1" s="1"/>
  <c r="H271" i="1" s="1"/>
  <c r="H272" i="1" s="1"/>
  <c r="H273" i="1" s="1"/>
  <c r="H274" i="1" s="1"/>
  <c r="H275" i="1" s="1"/>
  <c r="H276" i="1" s="1"/>
  <c r="H277" i="1" s="1"/>
  <c r="H278" i="1" s="1"/>
  <c r="G268" i="1"/>
  <c r="G269" i="1" s="1"/>
  <c r="G270" i="1" s="1"/>
  <c r="G271" i="1" s="1"/>
  <c r="G272" i="1" s="1"/>
  <c r="G273" i="1" s="1"/>
  <c r="G274" i="1" s="1"/>
  <c r="G275" i="1" s="1"/>
  <c r="G276" i="1" s="1"/>
  <c r="G277" i="1" s="1"/>
  <c r="G278" i="1" s="1"/>
  <c r="U256" i="1"/>
  <c r="U257" i="1" s="1"/>
  <c r="U258" i="1" s="1"/>
  <c r="U259" i="1" s="1"/>
  <c r="U260" i="1" s="1"/>
  <c r="U261" i="1" s="1"/>
  <c r="U262" i="1" s="1"/>
  <c r="U263" i="1" s="1"/>
  <c r="T256" i="1"/>
  <c r="T257" i="1" s="1"/>
  <c r="T258" i="1" s="1"/>
  <c r="T259" i="1" s="1"/>
  <c r="T260" i="1" s="1"/>
  <c r="T261" i="1" s="1"/>
  <c r="T262" i="1" s="1"/>
  <c r="T263" i="1" s="1"/>
  <c r="S256" i="1"/>
  <c r="S257" i="1" s="1"/>
  <c r="S258" i="1" s="1"/>
  <c r="S259" i="1" s="1"/>
  <c r="S260" i="1" s="1"/>
  <c r="S261" i="1" s="1"/>
  <c r="S262" i="1" s="1"/>
  <c r="S263" i="1" s="1"/>
  <c r="R256" i="1"/>
  <c r="R257" i="1" s="1"/>
  <c r="R258" i="1" s="1"/>
  <c r="R259" i="1" s="1"/>
  <c r="R260" i="1" s="1"/>
  <c r="R261" i="1" s="1"/>
  <c r="R262" i="1" s="1"/>
  <c r="R263" i="1" s="1"/>
  <c r="Q256" i="1"/>
  <c r="Q257" i="1" s="1"/>
  <c r="Q258" i="1" s="1"/>
  <c r="Q259" i="1" s="1"/>
  <c r="Q260" i="1" s="1"/>
  <c r="Q261" i="1" s="1"/>
  <c r="Q262" i="1" s="1"/>
  <c r="Q263" i="1" s="1"/>
  <c r="P256" i="1"/>
  <c r="P257" i="1" s="1"/>
  <c r="P258" i="1" s="1"/>
  <c r="P259" i="1" s="1"/>
  <c r="P260" i="1" s="1"/>
  <c r="P261" i="1" s="1"/>
  <c r="P262" i="1" s="1"/>
  <c r="P263" i="1" s="1"/>
  <c r="O256" i="1"/>
  <c r="O257" i="1" s="1"/>
  <c r="O258" i="1" s="1"/>
  <c r="O259" i="1" s="1"/>
  <c r="O260" i="1" s="1"/>
  <c r="O261" i="1" s="1"/>
  <c r="O262" i="1" s="1"/>
  <c r="O263" i="1" s="1"/>
  <c r="N256" i="1"/>
  <c r="N257" i="1" s="1"/>
  <c r="N258" i="1" s="1"/>
  <c r="N259" i="1" s="1"/>
  <c r="N260" i="1" s="1"/>
  <c r="N261" i="1" s="1"/>
  <c r="N262" i="1" s="1"/>
  <c r="N263" i="1" s="1"/>
  <c r="M256" i="1"/>
  <c r="M257" i="1" s="1"/>
  <c r="M258" i="1" s="1"/>
  <c r="M259" i="1" s="1"/>
  <c r="M260" i="1" s="1"/>
  <c r="M261" i="1" s="1"/>
  <c r="M262" i="1" s="1"/>
  <c r="M263" i="1" s="1"/>
  <c r="L256" i="1"/>
  <c r="L257" i="1" s="1"/>
  <c r="L258" i="1" s="1"/>
  <c r="L259" i="1" s="1"/>
  <c r="L260" i="1" s="1"/>
  <c r="L261" i="1" s="1"/>
  <c r="L262" i="1" s="1"/>
  <c r="L263" i="1" s="1"/>
  <c r="K256" i="1"/>
  <c r="K257" i="1" s="1"/>
  <c r="K258" i="1" s="1"/>
  <c r="K259" i="1" s="1"/>
  <c r="K260" i="1" s="1"/>
  <c r="K261" i="1" s="1"/>
  <c r="K262" i="1" s="1"/>
  <c r="K263" i="1" s="1"/>
  <c r="K264" i="1" s="1"/>
  <c r="K265" i="1" s="1"/>
  <c r="K266" i="1" s="1"/>
  <c r="J256" i="1"/>
  <c r="J257" i="1" s="1"/>
  <c r="J258" i="1" s="1"/>
  <c r="J259" i="1" s="1"/>
  <c r="J260" i="1" s="1"/>
  <c r="J261" i="1" s="1"/>
  <c r="J262" i="1" s="1"/>
  <c r="J263" i="1" s="1"/>
  <c r="J264" i="1" s="1"/>
  <c r="J265" i="1" s="1"/>
  <c r="J266" i="1" s="1"/>
  <c r="I256" i="1"/>
  <c r="I257" i="1" s="1"/>
  <c r="I258" i="1" s="1"/>
  <c r="I259" i="1" s="1"/>
  <c r="I260" i="1" s="1"/>
  <c r="I261" i="1" s="1"/>
  <c r="I262" i="1" s="1"/>
  <c r="I263" i="1" s="1"/>
  <c r="I264" i="1" s="1"/>
  <c r="I265" i="1" s="1"/>
  <c r="I266" i="1" s="1"/>
  <c r="H256" i="1"/>
  <c r="H257" i="1" s="1"/>
  <c r="H258" i="1" s="1"/>
  <c r="H259" i="1" s="1"/>
  <c r="H260" i="1" s="1"/>
  <c r="H261" i="1" s="1"/>
  <c r="H262" i="1" s="1"/>
  <c r="H263" i="1" s="1"/>
  <c r="H264" i="1" s="1"/>
  <c r="H265" i="1" s="1"/>
  <c r="H266" i="1" s="1"/>
  <c r="G256" i="1"/>
  <c r="G257" i="1" s="1"/>
  <c r="G258" i="1" s="1"/>
  <c r="G259" i="1" s="1"/>
  <c r="G260" i="1" s="1"/>
  <c r="G261" i="1" s="1"/>
  <c r="G262" i="1" s="1"/>
  <c r="G263" i="1" s="1"/>
  <c r="G264" i="1" s="1"/>
  <c r="G265" i="1" s="1"/>
  <c r="G266" i="1" s="1"/>
  <c r="U244" i="1"/>
  <c r="U245" i="1" s="1"/>
  <c r="U246" i="1" s="1"/>
  <c r="U247" i="1" s="1"/>
  <c r="U248" i="1" s="1"/>
  <c r="U249" i="1" s="1"/>
  <c r="U250" i="1" s="1"/>
  <c r="U251" i="1" s="1"/>
  <c r="T244" i="1"/>
  <c r="T245" i="1" s="1"/>
  <c r="T246" i="1" s="1"/>
  <c r="T247" i="1" s="1"/>
  <c r="T248" i="1" s="1"/>
  <c r="T249" i="1" s="1"/>
  <c r="T250" i="1" s="1"/>
  <c r="T251" i="1" s="1"/>
  <c r="S244" i="1"/>
  <c r="S245" i="1" s="1"/>
  <c r="S246" i="1" s="1"/>
  <c r="S247" i="1" s="1"/>
  <c r="S248" i="1" s="1"/>
  <c r="S249" i="1" s="1"/>
  <c r="S250" i="1" s="1"/>
  <c r="S251" i="1" s="1"/>
  <c r="R244" i="1"/>
  <c r="R245" i="1" s="1"/>
  <c r="R246" i="1" s="1"/>
  <c r="R247" i="1" s="1"/>
  <c r="R248" i="1" s="1"/>
  <c r="R249" i="1" s="1"/>
  <c r="R250" i="1" s="1"/>
  <c r="R251" i="1" s="1"/>
  <c r="R253" i="1" s="1"/>
  <c r="Q244" i="1"/>
  <c r="Q245" i="1" s="1"/>
  <c r="Q246" i="1" s="1"/>
  <c r="Q247" i="1" s="1"/>
  <c r="Q248" i="1" s="1"/>
  <c r="Q249" i="1" s="1"/>
  <c r="Q250" i="1" s="1"/>
  <c r="Q251" i="1" s="1"/>
  <c r="P244" i="1"/>
  <c r="P245" i="1" s="1"/>
  <c r="P246" i="1" s="1"/>
  <c r="P247" i="1" s="1"/>
  <c r="P248" i="1" s="1"/>
  <c r="P249" i="1" s="1"/>
  <c r="P250" i="1" s="1"/>
  <c r="P251" i="1" s="1"/>
  <c r="O244" i="1"/>
  <c r="O245" i="1" s="1"/>
  <c r="O246" i="1" s="1"/>
  <c r="O247" i="1" s="1"/>
  <c r="O248" i="1" s="1"/>
  <c r="O249" i="1" s="1"/>
  <c r="O250" i="1" s="1"/>
  <c r="O251" i="1" s="1"/>
  <c r="N244" i="1"/>
  <c r="N245" i="1" s="1"/>
  <c r="N246" i="1" s="1"/>
  <c r="N247" i="1" s="1"/>
  <c r="N248" i="1" s="1"/>
  <c r="N249" i="1" s="1"/>
  <c r="N250" i="1" s="1"/>
  <c r="N251" i="1" s="1"/>
  <c r="M244" i="1"/>
  <c r="M245" i="1" s="1"/>
  <c r="M246" i="1" s="1"/>
  <c r="M247" i="1" s="1"/>
  <c r="M248" i="1" s="1"/>
  <c r="M249" i="1" s="1"/>
  <c r="M250" i="1" s="1"/>
  <c r="M251" i="1" s="1"/>
  <c r="M253" i="1" s="1"/>
  <c r="L244" i="1"/>
  <c r="L245" i="1" s="1"/>
  <c r="L246" i="1" s="1"/>
  <c r="L247" i="1" s="1"/>
  <c r="L248" i="1" s="1"/>
  <c r="L249" i="1" s="1"/>
  <c r="L250" i="1" s="1"/>
  <c r="L251" i="1" s="1"/>
  <c r="L252" i="1" s="1"/>
  <c r="L254" i="1" s="1"/>
  <c r="K244" i="1"/>
  <c r="K245" i="1" s="1"/>
  <c r="K246" i="1" s="1"/>
  <c r="K247" i="1" s="1"/>
  <c r="K248" i="1" s="1"/>
  <c r="K249" i="1" s="1"/>
  <c r="K250" i="1" s="1"/>
  <c r="K251" i="1" s="1"/>
  <c r="K252" i="1" s="1"/>
  <c r="K253" i="1" s="1"/>
  <c r="K254" i="1" s="1"/>
  <c r="J244" i="1"/>
  <c r="J245" i="1" s="1"/>
  <c r="J246" i="1" s="1"/>
  <c r="J247" i="1" s="1"/>
  <c r="J248" i="1" s="1"/>
  <c r="J249" i="1" s="1"/>
  <c r="J250" i="1" s="1"/>
  <c r="J251" i="1" s="1"/>
  <c r="J252" i="1" s="1"/>
  <c r="J253" i="1" s="1"/>
  <c r="J254" i="1" s="1"/>
  <c r="I244" i="1"/>
  <c r="I245" i="1" s="1"/>
  <c r="I246" i="1" s="1"/>
  <c r="I247" i="1" s="1"/>
  <c r="I248" i="1" s="1"/>
  <c r="I249" i="1" s="1"/>
  <c r="I250" i="1" s="1"/>
  <c r="I251" i="1" s="1"/>
  <c r="I252" i="1" s="1"/>
  <c r="I253" i="1" s="1"/>
  <c r="I254" i="1" s="1"/>
  <c r="H244" i="1"/>
  <c r="H245" i="1" s="1"/>
  <c r="H246" i="1" s="1"/>
  <c r="H247" i="1" s="1"/>
  <c r="H248" i="1" s="1"/>
  <c r="H249" i="1" s="1"/>
  <c r="H250" i="1" s="1"/>
  <c r="H251" i="1" s="1"/>
  <c r="H252" i="1" s="1"/>
  <c r="H253" i="1" s="1"/>
  <c r="H254" i="1" s="1"/>
  <c r="G244" i="1"/>
  <c r="G245" i="1" s="1"/>
  <c r="G246" i="1" s="1"/>
  <c r="G247" i="1" s="1"/>
  <c r="G248" i="1" s="1"/>
  <c r="G249" i="1" s="1"/>
  <c r="G250" i="1" s="1"/>
  <c r="G251" i="1" s="1"/>
  <c r="G252" i="1" s="1"/>
  <c r="G253" i="1" s="1"/>
  <c r="G254" i="1" s="1"/>
  <c r="U232" i="1"/>
  <c r="U233" i="1" s="1"/>
  <c r="U234" i="1" s="1"/>
  <c r="U235" i="1" s="1"/>
  <c r="U236" i="1" s="1"/>
  <c r="U237" i="1" s="1"/>
  <c r="U238" i="1" s="1"/>
  <c r="U239" i="1" s="1"/>
  <c r="T232" i="1"/>
  <c r="T233" i="1" s="1"/>
  <c r="T234" i="1" s="1"/>
  <c r="T235" i="1" s="1"/>
  <c r="T236" i="1" s="1"/>
  <c r="T237" i="1" s="1"/>
  <c r="T238" i="1" s="1"/>
  <c r="T239" i="1" s="1"/>
  <c r="S232" i="1"/>
  <c r="S233" i="1" s="1"/>
  <c r="S234" i="1" s="1"/>
  <c r="S235" i="1" s="1"/>
  <c r="S236" i="1" s="1"/>
  <c r="S237" i="1" s="1"/>
  <c r="S238" i="1" s="1"/>
  <c r="S239" i="1" s="1"/>
  <c r="R232" i="1"/>
  <c r="R233" i="1" s="1"/>
  <c r="R234" i="1" s="1"/>
  <c r="R235" i="1" s="1"/>
  <c r="R236" i="1" s="1"/>
  <c r="R237" i="1" s="1"/>
  <c r="R238" i="1" s="1"/>
  <c r="R239" i="1" s="1"/>
  <c r="Q232" i="1"/>
  <c r="Q233" i="1" s="1"/>
  <c r="Q234" i="1" s="1"/>
  <c r="Q235" i="1" s="1"/>
  <c r="Q236" i="1" s="1"/>
  <c r="Q237" i="1" s="1"/>
  <c r="Q238" i="1" s="1"/>
  <c r="Q239" i="1" s="1"/>
  <c r="Q240" i="1" s="1"/>
  <c r="Q242" i="1" s="1"/>
  <c r="P232" i="1"/>
  <c r="P233" i="1" s="1"/>
  <c r="P234" i="1" s="1"/>
  <c r="P235" i="1" s="1"/>
  <c r="P236" i="1" s="1"/>
  <c r="P237" i="1" s="1"/>
  <c r="P238" i="1" s="1"/>
  <c r="P239" i="1" s="1"/>
  <c r="O232" i="1"/>
  <c r="O233" i="1" s="1"/>
  <c r="O234" i="1" s="1"/>
  <c r="O235" i="1" s="1"/>
  <c r="O236" i="1" s="1"/>
  <c r="O237" i="1" s="1"/>
  <c r="O238" i="1" s="1"/>
  <c r="O239" i="1" s="1"/>
  <c r="N232" i="1"/>
  <c r="N233" i="1" s="1"/>
  <c r="N234" i="1" s="1"/>
  <c r="N235" i="1" s="1"/>
  <c r="N236" i="1" s="1"/>
  <c r="N237" i="1" s="1"/>
  <c r="N238" i="1" s="1"/>
  <c r="N239" i="1" s="1"/>
  <c r="M232" i="1"/>
  <c r="M233" i="1" s="1"/>
  <c r="M234" i="1" s="1"/>
  <c r="M235" i="1" s="1"/>
  <c r="M236" i="1" s="1"/>
  <c r="M237" i="1" s="1"/>
  <c r="M238" i="1" s="1"/>
  <c r="M239" i="1" s="1"/>
  <c r="L232" i="1"/>
  <c r="L233" i="1" s="1"/>
  <c r="L234" i="1" s="1"/>
  <c r="L235" i="1" s="1"/>
  <c r="L236" i="1" s="1"/>
  <c r="L237" i="1" s="1"/>
  <c r="L238" i="1" s="1"/>
  <c r="L239" i="1" s="1"/>
  <c r="K232" i="1"/>
  <c r="K233" i="1" s="1"/>
  <c r="K234" i="1" s="1"/>
  <c r="K235" i="1" s="1"/>
  <c r="K236" i="1" s="1"/>
  <c r="K237" i="1" s="1"/>
  <c r="K238" i="1" s="1"/>
  <c r="K239" i="1" s="1"/>
  <c r="K240" i="1" s="1"/>
  <c r="K241" i="1" s="1"/>
  <c r="K242" i="1" s="1"/>
  <c r="J232" i="1"/>
  <c r="J233" i="1" s="1"/>
  <c r="J234" i="1" s="1"/>
  <c r="J235" i="1" s="1"/>
  <c r="J236" i="1" s="1"/>
  <c r="J237" i="1" s="1"/>
  <c r="J238" i="1" s="1"/>
  <c r="J239" i="1" s="1"/>
  <c r="J240" i="1" s="1"/>
  <c r="J241" i="1" s="1"/>
  <c r="J242" i="1" s="1"/>
  <c r="I232" i="1"/>
  <c r="I233" i="1" s="1"/>
  <c r="I234" i="1" s="1"/>
  <c r="I235" i="1" s="1"/>
  <c r="I236" i="1" s="1"/>
  <c r="I237" i="1" s="1"/>
  <c r="I238" i="1" s="1"/>
  <c r="I239" i="1" s="1"/>
  <c r="I240" i="1" s="1"/>
  <c r="I241" i="1" s="1"/>
  <c r="I242" i="1" s="1"/>
  <c r="H232" i="1"/>
  <c r="H233" i="1" s="1"/>
  <c r="H234" i="1" s="1"/>
  <c r="H235" i="1" s="1"/>
  <c r="H236" i="1" s="1"/>
  <c r="H237" i="1" s="1"/>
  <c r="H238" i="1" s="1"/>
  <c r="H239" i="1" s="1"/>
  <c r="H240" i="1" s="1"/>
  <c r="H241" i="1" s="1"/>
  <c r="H242" i="1" s="1"/>
  <c r="G232" i="1"/>
  <c r="G233" i="1" s="1"/>
  <c r="G234" i="1" s="1"/>
  <c r="G235" i="1" s="1"/>
  <c r="G236" i="1" s="1"/>
  <c r="G237" i="1" s="1"/>
  <c r="G238" i="1" s="1"/>
  <c r="G239" i="1" s="1"/>
  <c r="G240" i="1" s="1"/>
  <c r="G241" i="1" s="1"/>
  <c r="G242" i="1" s="1"/>
  <c r="U220" i="1"/>
  <c r="U221" i="1" s="1"/>
  <c r="U222" i="1" s="1"/>
  <c r="U223" i="1" s="1"/>
  <c r="U224" i="1" s="1"/>
  <c r="U225" i="1" s="1"/>
  <c r="U226" i="1" s="1"/>
  <c r="U227" i="1" s="1"/>
  <c r="U228" i="1" s="1"/>
  <c r="U230" i="1" s="1"/>
  <c r="T220" i="1"/>
  <c r="T221" i="1" s="1"/>
  <c r="T222" i="1" s="1"/>
  <c r="T223" i="1" s="1"/>
  <c r="T224" i="1" s="1"/>
  <c r="T225" i="1" s="1"/>
  <c r="T226" i="1" s="1"/>
  <c r="T227" i="1" s="1"/>
  <c r="S220" i="1"/>
  <c r="S221" i="1" s="1"/>
  <c r="S222" i="1" s="1"/>
  <c r="S223" i="1" s="1"/>
  <c r="S224" i="1" s="1"/>
  <c r="S225" i="1" s="1"/>
  <c r="S226" i="1" s="1"/>
  <c r="S227" i="1" s="1"/>
  <c r="R220" i="1"/>
  <c r="R221" i="1" s="1"/>
  <c r="R222" i="1" s="1"/>
  <c r="R223" i="1" s="1"/>
  <c r="R224" i="1" s="1"/>
  <c r="R225" i="1" s="1"/>
  <c r="R226" i="1" s="1"/>
  <c r="R227" i="1" s="1"/>
  <c r="Q220" i="1"/>
  <c r="Q221" i="1" s="1"/>
  <c r="Q222" i="1" s="1"/>
  <c r="Q223" i="1" s="1"/>
  <c r="Q224" i="1" s="1"/>
  <c r="Q225" i="1" s="1"/>
  <c r="Q226" i="1" s="1"/>
  <c r="Q227" i="1" s="1"/>
  <c r="P220" i="1"/>
  <c r="P221" i="1" s="1"/>
  <c r="P222" i="1" s="1"/>
  <c r="P223" i="1" s="1"/>
  <c r="P224" i="1" s="1"/>
  <c r="P225" i="1" s="1"/>
  <c r="P226" i="1" s="1"/>
  <c r="P227" i="1" s="1"/>
  <c r="O220" i="1"/>
  <c r="O221" i="1" s="1"/>
  <c r="O222" i="1" s="1"/>
  <c r="O223" i="1" s="1"/>
  <c r="O224" i="1" s="1"/>
  <c r="O225" i="1" s="1"/>
  <c r="O226" i="1" s="1"/>
  <c r="O227" i="1" s="1"/>
  <c r="N220" i="1"/>
  <c r="N221" i="1" s="1"/>
  <c r="N222" i="1" s="1"/>
  <c r="N223" i="1" s="1"/>
  <c r="N224" i="1" s="1"/>
  <c r="N225" i="1" s="1"/>
  <c r="N226" i="1" s="1"/>
  <c r="N227" i="1" s="1"/>
  <c r="M220" i="1"/>
  <c r="M221" i="1" s="1"/>
  <c r="M222" i="1" s="1"/>
  <c r="M223" i="1" s="1"/>
  <c r="M224" i="1" s="1"/>
  <c r="M225" i="1" s="1"/>
  <c r="M226" i="1" s="1"/>
  <c r="M227" i="1" s="1"/>
  <c r="L220" i="1"/>
  <c r="L221" i="1" s="1"/>
  <c r="L222" i="1" s="1"/>
  <c r="L223" i="1" s="1"/>
  <c r="L224" i="1" s="1"/>
  <c r="L225" i="1" s="1"/>
  <c r="L226" i="1" s="1"/>
  <c r="L227" i="1" s="1"/>
  <c r="K220" i="1"/>
  <c r="K221" i="1" s="1"/>
  <c r="K222" i="1" s="1"/>
  <c r="K223" i="1" s="1"/>
  <c r="K224" i="1" s="1"/>
  <c r="K225" i="1" s="1"/>
  <c r="K226" i="1" s="1"/>
  <c r="K227" i="1" s="1"/>
  <c r="K228" i="1" s="1"/>
  <c r="K229" i="1" s="1"/>
  <c r="K230" i="1" s="1"/>
  <c r="J220" i="1"/>
  <c r="J221" i="1" s="1"/>
  <c r="J222" i="1" s="1"/>
  <c r="J223" i="1" s="1"/>
  <c r="J224" i="1" s="1"/>
  <c r="J225" i="1" s="1"/>
  <c r="J226" i="1" s="1"/>
  <c r="J227" i="1" s="1"/>
  <c r="J228" i="1" s="1"/>
  <c r="J229" i="1" s="1"/>
  <c r="J230" i="1" s="1"/>
  <c r="I220" i="1"/>
  <c r="I221" i="1" s="1"/>
  <c r="I222" i="1" s="1"/>
  <c r="I223" i="1" s="1"/>
  <c r="I224" i="1" s="1"/>
  <c r="I225" i="1" s="1"/>
  <c r="I226" i="1" s="1"/>
  <c r="I227" i="1" s="1"/>
  <c r="I228" i="1" s="1"/>
  <c r="I229" i="1" s="1"/>
  <c r="I230" i="1" s="1"/>
  <c r="H220" i="1"/>
  <c r="H221" i="1" s="1"/>
  <c r="H222" i="1" s="1"/>
  <c r="H223" i="1" s="1"/>
  <c r="H224" i="1" s="1"/>
  <c r="H225" i="1" s="1"/>
  <c r="H226" i="1" s="1"/>
  <c r="H227" i="1" s="1"/>
  <c r="H228" i="1" s="1"/>
  <c r="H229" i="1" s="1"/>
  <c r="H230" i="1" s="1"/>
  <c r="G220" i="1"/>
  <c r="G221" i="1" s="1"/>
  <c r="G222" i="1" s="1"/>
  <c r="G223" i="1" s="1"/>
  <c r="G224" i="1" s="1"/>
  <c r="G225" i="1" s="1"/>
  <c r="G226" i="1" s="1"/>
  <c r="G227" i="1" s="1"/>
  <c r="G228" i="1" s="1"/>
  <c r="G229" i="1" s="1"/>
  <c r="G230" i="1" s="1"/>
  <c r="U208" i="1"/>
  <c r="U209" i="1" s="1"/>
  <c r="U210" i="1" s="1"/>
  <c r="U211" i="1" s="1"/>
  <c r="U212" i="1" s="1"/>
  <c r="U213" i="1" s="1"/>
  <c r="U214" i="1" s="1"/>
  <c r="U215" i="1" s="1"/>
  <c r="T208" i="1"/>
  <c r="T209" i="1" s="1"/>
  <c r="T210" i="1" s="1"/>
  <c r="T211" i="1" s="1"/>
  <c r="T212" i="1" s="1"/>
  <c r="T213" i="1" s="1"/>
  <c r="T214" i="1" s="1"/>
  <c r="T215" i="1" s="1"/>
  <c r="S208" i="1"/>
  <c r="S209" i="1" s="1"/>
  <c r="S210" i="1" s="1"/>
  <c r="S211" i="1" s="1"/>
  <c r="S212" i="1" s="1"/>
  <c r="S213" i="1" s="1"/>
  <c r="S214" i="1" s="1"/>
  <c r="S215" i="1" s="1"/>
  <c r="S216" i="1" s="1"/>
  <c r="S218" i="1" s="1"/>
  <c r="R208" i="1"/>
  <c r="R209" i="1" s="1"/>
  <c r="R210" i="1" s="1"/>
  <c r="R211" i="1" s="1"/>
  <c r="R212" i="1" s="1"/>
  <c r="R213" i="1" s="1"/>
  <c r="R214" i="1" s="1"/>
  <c r="R215" i="1" s="1"/>
  <c r="Q208" i="1"/>
  <c r="Q209" i="1" s="1"/>
  <c r="Q210" i="1" s="1"/>
  <c r="Q211" i="1" s="1"/>
  <c r="Q212" i="1" s="1"/>
  <c r="Q213" i="1" s="1"/>
  <c r="Q214" i="1" s="1"/>
  <c r="Q215" i="1" s="1"/>
  <c r="P208" i="1"/>
  <c r="P209" i="1" s="1"/>
  <c r="P210" i="1" s="1"/>
  <c r="P211" i="1" s="1"/>
  <c r="P212" i="1" s="1"/>
  <c r="P213" i="1" s="1"/>
  <c r="P214" i="1" s="1"/>
  <c r="P215" i="1" s="1"/>
  <c r="O208" i="1"/>
  <c r="O209" i="1" s="1"/>
  <c r="O210" i="1" s="1"/>
  <c r="O211" i="1" s="1"/>
  <c r="O212" i="1" s="1"/>
  <c r="O213" i="1" s="1"/>
  <c r="O214" i="1" s="1"/>
  <c r="O215" i="1" s="1"/>
  <c r="N208" i="1"/>
  <c r="N209" i="1" s="1"/>
  <c r="N210" i="1" s="1"/>
  <c r="N211" i="1" s="1"/>
  <c r="N212" i="1" s="1"/>
  <c r="N213" i="1" s="1"/>
  <c r="N214" i="1" s="1"/>
  <c r="N215" i="1" s="1"/>
  <c r="M208" i="1"/>
  <c r="M209" i="1" s="1"/>
  <c r="M210" i="1" s="1"/>
  <c r="M211" i="1" s="1"/>
  <c r="M212" i="1" s="1"/>
  <c r="M213" i="1" s="1"/>
  <c r="M214" i="1" s="1"/>
  <c r="M215" i="1" s="1"/>
  <c r="L208" i="1"/>
  <c r="L209" i="1" s="1"/>
  <c r="L210" i="1" s="1"/>
  <c r="L211" i="1" s="1"/>
  <c r="L212" i="1" s="1"/>
  <c r="L213" i="1" s="1"/>
  <c r="L214" i="1" s="1"/>
  <c r="L215" i="1" s="1"/>
  <c r="K208" i="1"/>
  <c r="K209" i="1" s="1"/>
  <c r="K210" i="1" s="1"/>
  <c r="K211" i="1" s="1"/>
  <c r="K212" i="1" s="1"/>
  <c r="K213" i="1" s="1"/>
  <c r="K214" i="1" s="1"/>
  <c r="K215" i="1" s="1"/>
  <c r="K216" i="1" s="1"/>
  <c r="K217" i="1" s="1"/>
  <c r="K218" i="1" s="1"/>
  <c r="J208" i="1"/>
  <c r="J209" i="1" s="1"/>
  <c r="J210" i="1" s="1"/>
  <c r="J211" i="1" s="1"/>
  <c r="J212" i="1" s="1"/>
  <c r="J213" i="1" s="1"/>
  <c r="J214" i="1" s="1"/>
  <c r="J215" i="1" s="1"/>
  <c r="J216" i="1" s="1"/>
  <c r="J217" i="1" s="1"/>
  <c r="J218" i="1" s="1"/>
  <c r="I208" i="1"/>
  <c r="I209" i="1" s="1"/>
  <c r="I210" i="1" s="1"/>
  <c r="I211" i="1" s="1"/>
  <c r="I212" i="1" s="1"/>
  <c r="I213" i="1" s="1"/>
  <c r="I214" i="1" s="1"/>
  <c r="I215" i="1" s="1"/>
  <c r="I216" i="1" s="1"/>
  <c r="I217" i="1" s="1"/>
  <c r="I218" i="1" s="1"/>
  <c r="H208" i="1"/>
  <c r="H209" i="1" s="1"/>
  <c r="H210" i="1" s="1"/>
  <c r="H211" i="1" s="1"/>
  <c r="H212" i="1" s="1"/>
  <c r="H213" i="1" s="1"/>
  <c r="H214" i="1" s="1"/>
  <c r="H215" i="1" s="1"/>
  <c r="H216" i="1" s="1"/>
  <c r="H217" i="1" s="1"/>
  <c r="H218" i="1" s="1"/>
  <c r="G208" i="1"/>
  <c r="G209" i="1" s="1"/>
  <c r="G210" i="1" s="1"/>
  <c r="G211" i="1" s="1"/>
  <c r="G212" i="1" s="1"/>
  <c r="G213" i="1" s="1"/>
  <c r="G214" i="1" s="1"/>
  <c r="G215" i="1" s="1"/>
  <c r="G216" i="1" s="1"/>
  <c r="G217" i="1" s="1"/>
  <c r="G218" i="1" s="1"/>
  <c r="U196" i="1"/>
  <c r="U197" i="1" s="1"/>
  <c r="U198" i="1" s="1"/>
  <c r="U199" i="1" s="1"/>
  <c r="U200" i="1" s="1"/>
  <c r="U201" i="1" s="1"/>
  <c r="U202" i="1" s="1"/>
  <c r="U203" i="1" s="1"/>
  <c r="T196" i="1"/>
  <c r="T197" i="1" s="1"/>
  <c r="T198" i="1" s="1"/>
  <c r="T199" i="1" s="1"/>
  <c r="T200" i="1" s="1"/>
  <c r="T201" i="1" s="1"/>
  <c r="T202" i="1" s="1"/>
  <c r="T203" i="1" s="1"/>
  <c r="S196" i="1"/>
  <c r="S197" i="1" s="1"/>
  <c r="S198" i="1" s="1"/>
  <c r="S199" i="1" s="1"/>
  <c r="S200" i="1" s="1"/>
  <c r="S201" i="1" s="1"/>
  <c r="S202" i="1" s="1"/>
  <c r="S203" i="1" s="1"/>
  <c r="R196" i="1"/>
  <c r="R197" i="1" s="1"/>
  <c r="R198" i="1" s="1"/>
  <c r="R199" i="1" s="1"/>
  <c r="R200" i="1" s="1"/>
  <c r="R201" i="1" s="1"/>
  <c r="R202" i="1" s="1"/>
  <c r="R203" i="1" s="1"/>
  <c r="Q196" i="1"/>
  <c r="Q197" i="1" s="1"/>
  <c r="Q198" i="1" s="1"/>
  <c r="Q199" i="1" s="1"/>
  <c r="Q200" i="1" s="1"/>
  <c r="Q201" i="1" s="1"/>
  <c r="Q202" i="1" s="1"/>
  <c r="Q203" i="1" s="1"/>
  <c r="P196" i="1"/>
  <c r="P197" i="1" s="1"/>
  <c r="P198" i="1" s="1"/>
  <c r="P199" i="1" s="1"/>
  <c r="P200" i="1" s="1"/>
  <c r="P201" i="1" s="1"/>
  <c r="P202" i="1" s="1"/>
  <c r="P203" i="1" s="1"/>
  <c r="O196" i="1"/>
  <c r="O197" i="1" s="1"/>
  <c r="O198" i="1" s="1"/>
  <c r="O199" i="1" s="1"/>
  <c r="O200" i="1" s="1"/>
  <c r="O201" i="1" s="1"/>
  <c r="O202" i="1" s="1"/>
  <c r="O203" i="1" s="1"/>
  <c r="N196" i="1"/>
  <c r="N197" i="1" s="1"/>
  <c r="N198" i="1" s="1"/>
  <c r="N199" i="1" s="1"/>
  <c r="N200" i="1" s="1"/>
  <c r="N201" i="1" s="1"/>
  <c r="N202" i="1" s="1"/>
  <c r="N203" i="1" s="1"/>
  <c r="M196" i="1"/>
  <c r="M197" i="1" s="1"/>
  <c r="M198" i="1" s="1"/>
  <c r="M199" i="1" s="1"/>
  <c r="M200" i="1" s="1"/>
  <c r="M201" i="1" s="1"/>
  <c r="M202" i="1" s="1"/>
  <c r="M203" i="1" s="1"/>
  <c r="L196" i="1"/>
  <c r="L197" i="1" s="1"/>
  <c r="L198" i="1" s="1"/>
  <c r="L199" i="1" s="1"/>
  <c r="L200" i="1" s="1"/>
  <c r="L201" i="1" s="1"/>
  <c r="L202" i="1" s="1"/>
  <c r="L203" i="1" s="1"/>
  <c r="L204" i="1" s="1"/>
  <c r="L206" i="1" s="1"/>
  <c r="K196" i="1"/>
  <c r="K197" i="1" s="1"/>
  <c r="K198" i="1" s="1"/>
  <c r="K199" i="1" s="1"/>
  <c r="K200" i="1" s="1"/>
  <c r="K201" i="1" s="1"/>
  <c r="K202" i="1" s="1"/>
  <c r="K203" i="1" s="1"/>
  <c r="K204" i="1" s="1"/>
  <c r="K205" i="1" s="1"/>
  <c r="K206" i="1" s="1"/>
  <c r="J196" i="1"/>
  <c r="J197" i="1" s="1"/>
  <c r="J198" i="1" s="1"/>
  <c r="J199" i="1" s="1"/>
  <c r="J200" i="1" s="1"/>
  <c r="J201" i="1" s="1"/>
  <c r="J202" i="1" s="1"/>
  <c r="J203" i="1" s="1"/>
  <c r="J204" i="1" s="1"/>
  <c r="J205" i="1" s="1"/>
  <c r="J206" i="1" s="1"/>
  <c r="I196" i="1"/>
  <c r="I197" i="1" s="1"/>
  <c r="I198" i="1" s="1"/>
  <c r="I199" i="1" s="1"/>
  <c r="I200" i="1" s="1"/>
  <c r="I201" i="1" s="1"/>
  <c r="I202" i="1" s="1"/>
  <c r="I203" i="1" s="1"/>
  <c r="I204" i="1" s="1"/>
  <c r="I205" i="1" s="1"/>
  <c r="I206" i="1" s="1"/>
  <c r="H196" i="1"/>
  <c r="H197" i="1" s="1"/>
  <c r="H198" i="1" s="1"/>
  <c r="H199" i="1" s="1"/>
  <c r="H200" i="1" s="1"/>
  <c r="H201" i="1" s="1"/>
  <c r="H202" i="1" s="1"/>
  <c r="H203" i="1" s="1"/>
  <c r="H204" i="1" s="1"/>
  <c r="H205" i="1" s="1"/>
  <c r="H206" i="1" s="1"/>
  <c r="G196" i="1"/>
  <c r="G197" i="1" s="1"/>
  <c r="G198" i="1" s="1"/>
  <c r="G199" i="1" s="1"/>
  <c r="G200" i="1" s="1"/>
  <c r="G201" i="1" s="1"/>
  <c r="G202" i="1" s="1"/>
  <c r="G203" i="1" s="1"/>
  <c r="G204" i="1" s="1"/>
  <c r="G205" i="1" s="1"/>
  <c r="G206" i="1" s="1"/>
  <c r="E328" i="1"/>
  <c r="E329" i="1" s="1"/>
  <c r="E330" i="1" s="1"/>
  <c r="E331" i="1" s="1"/>
  <c r="E332" i="1" s="1"/>
  <c r="E333" i="1" s="1"/>
  <c r="E334" i="1" s="1"/>
  <c r="E335" i="1" s="1"/>
  <c r="E336" i="1" s="1"/>
  <c r="E337" i="1" s="1"/>
  <c r="E338" i="1" s="1"/>
  <c r="D328" i="1"/>
  <c r="D329" i="1" s="1"/>
  <c r="D330" i="1" s="1"/>
  <c r="D331" i="1" s="1"/>
  <c r="D332" i="1" s="1"/>
  <c r="D333" i="1" s="1"/>
  <c r="D334" i="1" s="1"/>
  <c r="D335" i="1" s="1"/>
  <c r="D336" i="1" s="1"/>
  <c r="D337" i="1" s="1"/>
  <c r="D338" i="1" s="1"/>
  <c r="C328" i="1"/>
  <c r="C329" i="1" s="1"/>
  <c r="C330" i="1" s="1"/>
  <c r="C331" i="1" s="1"/>
  <c r="C332" i="1" s="1"/>
  <c r="C333" i="1" s="1"/>
  <c r="C334" i="1" s="1"/>
  <c r="C335" i="1" s="1"/>
  <c r="C336" i="1" s="1"/>
  <c r="C337" i="1" s="1"/>
  <c r="C338" i="1" s="1"/>
  <c r="B328" i="1"/>
  <c r="B329" i="1" s="1"/>
  <c r="B330" i="1" s="1"/>
  <c r="B331" i="1" s="1"/>
  <c r="B332" i="1" s="1"/>
  <c r="B333" i="1" s="1"/>
  <c r="B334" i="1" s="1"/>
  <c r="B335" i="1" s="1"/>
  <c r="B336" i="1" s="1"/>
  <c r="B337" i="1" s="1"/>
  <c r="B338" i="1" s="1"/>
  <c r="E316" i="1"/>
  <c r="E317" i="1" s="1"/>
  <c r="E318" i="1" s="1"/>
  <c r="E319" i="1" s="1"/>
  <c r="E320" i="1" s="1"/>
  <c r="E321" i="1" s="1"/>
  <c r="E322" i="1" s="1"/>
  <c r="E323" i="1" s="1"/>
  <c r="E324" i="1" s="1"/>
  <c r="E325" i="1" s="1"/>
  <c r="E326" i="1" s="1"/>
  <c r="D316" i="1"/>
  <c r="D317" i="1" s="1"/>
  <c r="D318" i="1" s="1"/>
  <c r="D319" i="1" s="1"/>
  <c r="D320" i="1" s="1"/>
  <c r="D321" i="1" s="1"/>
  <c r="D322" i="1" s="1"/>
  <c r="D323" i="1" s="1"/>
  <c r="D324" i="1" s="1"/>
  <c r="D325" i="1" s="1"/>
  <c r="D326" i="1" s="1"/>
  <c r="C316" i="1"/>
  <c r="C317" i="1" s="1"/>
  <c r="C318" i="1" s="1"/>
  <c r="C319" i="1" s="1"/>
  <c r="C320" i="1" s="1"/>
  <c r="C321" i="1" s="1"/>
  <c r="C322" i="1" s="1"/>
  <c r="C323" i="1" s="1"/>
  <c r="C324" i="1" s="1"/>
  <c r="C325" i="1" s="1"/>
  <c r="C326" i="1" s="1"/>
  <c r="B316" i="1"/>
  <c r="B317" i="1" s="1"/>
  <c r="B318" i="1" s="1"/>
  <c r="B319" i="1" s="1"/>
  <c r="B320" i="1" s="1"/>
  <c r="B321" i="1" s="1"/>
  <c r="B322" i="1" s="1"/>
  <c r="B323" i="1" s="1"/>
  <c r="B324" i="1" s="1"/>
  <c r="B325" i="1" s="1"/>
  <c r="B326" i="1" s="1"/>
  <c r="E304" i="1"/>
  <c r="E305" i="1" s="1"/>
  <c r="E306" i="1" s="1"/>
  <c r="E307" i="1" s="1"/>
  <c r="E308" i="1" s="1"/>
  <c r="E309" i="1" s="1"/>
  <c r="E310" i="1" s="1"/>
  <c r="E311" i="1" s="1"/>
  <c r="E312" i="1" s="1"/>
  <c r="E313" i="1" s="1"/>
  <c r="E314" i="1" s="1"/>
  <c r="D304" i="1"/>
  <c r="D305" i="1" s="1"/>
  <c r="D306" i="1" s="1"/>
  <c r="D307" i="1" s="1"/>
  <c r="D308" i="1" s="1"/>
  <c r="D309" i="1" s="1"/>
  <c r="D310" i="1" s="1"/>
  <c r="D311" i="1" s="1"/>
  <c r="D312" i="1" s="1"/>
  <c r="D313" i="1" s="1"/>
  <c r="D314" i="1" s="1"/>
  <c r="C304" i="1"/>
  <c r="C305" i="1" s="1"/>
  <c r="C306" i="1" s="1"/>
  <c r="C307" i="1" s="1"/>
  <c r="C308" i="1" s="1"/>
  <c r="C309" i="1" s="1"/>
  <c r="C310" i="1" s="1"/>
  <c r="C311" i="1" s="1"/>
  <c r="C312" i="1" s="1"/>
  <c r="C313" i="1" s="1"/>
  <c r="C314" i="1" s="1"/>
  <c r="B304" i="1"/>
  <c r="B305" i="1" s="1"/>
  <c r="B306" i="1" s="1"/>
  <c r="B307" i="1" s="1"/>
  <c r="B308" i="1" s="1"/>
  <c r="B309" i="1" s="1"/>
  <c r="B310" i="1" s="1"/>
  <c r="B311" i="1" s="1"/>
  <c r="B312" i="1" s="1"/>
  <c r="B313" i="1" s="1"/>
  <c r="B314" i="1" s="1"/>
  <c r="E292" i="1"/>
  <c r="E293" i="1" s="1"/>
  <c r="E294" i="1" s="1"/>
  <c r="E295" i="1" s="1"/>
  <c r="E296" i="1" s="1"/>
  <c r="E297" i="1" s="1"/>
  <c r="E298" i="1" s="1"/>
  <c r="E299" i="1" s="1"/>
  <c r="E300" i="1" s="1"/>
  <c r="E301" i="1" s="1"/>
  <c r="E302" i="1" s="1"/>
  <c r="D292" i="1"/>
  <c r="D293" i="1" s="1"/>
  <c r="D294" i="1" s="1"/>
  <c r="D295" i="1" s="1"/>
  <c r="D296" i="1" s="1"/>
  <c r="D297" i="1" s="1"/>
  <c r="D298" i="1" s="1"/>
  <c r="D299" i="1" s="1"/>
  <c r="D300" i="1" s="1"/>
  <c r="D301" i="1" s="1"/>
  <c r="D302" i="1" s="1"/>
  <c r="C292" i="1"/>
  <c r="C293" i="1" s="1"/>
  <c r="C294" i="1" s="1"/>
  <c r="C295" i="1" s="1"/>
  <c r="C296" i="1" s="1"/>
  <c r="C297" i="1" s="1"/>
  <c r="C298" i="1" s="1"/>
  <c r="C299" i="1" s="1"/>
  <c r="C300" i="1" s="1"/>
  <c r="C301" i="1" s="1"/>
  <c r="C302" i="1" s="1"/>
  <c r="B292" i="1"/>
  <c r="B293" i="1" s="1"/>
  <c r="B294" i="1" s="1"/>
  <c r="B295" i="1" s="1"/>
  <c r="B296" i="1" s="1"/>
  <c r="B297" i="1" s="1"/>
  <c r="B298" i="1" s="1"/>
  <c r="B299" i="1" s="1"/>
  <c r="B300" i="1" s="1"/>
  <c r="B301" i="1" s="1"/>
  <c r="B302" i="1" s="1"/>
  <c r="E280" i="1"/>
  <c r="E281" i="1" s="1"/>
  <c r="E282" i="1" s="1"/>
  <c r="E283" i="1" s="1"/>
  <c r="E284" i="1" s="1"/>
  <c r="E285" i="1" s="1"/>
  <c r="E286" i="1" s="1"/>
  <c r="E287" i="1" s="1"/>
  <c r="E288" i="1" s="1"/>
  <c r="E289" i="1" s="1"/>
  <c r="E290" i="1" s="1"/>
  <c r="D280" i="1"/>
  <c r="D281" i="1" s="1"/>
  <c r="D282" i="1" s="1"/>
  <c r="D283" i="1" s="1"/>
  <c r="D284" i="1" s="1"/>
  <c r="D285" i="1" s="1"/>
  <c r="D286" i="1" s="1"/>
  <c r="D287" i="1" s="1"/>
  <c r="D288" i="1" s="1"/>
  <c r="D289" i="1" s="1"/>
  <c r="D290" i="1" s="1"/>
  <c r="C280" i="1"/>
  <c r="C281" i="1" s="1"/>
  <c r="C282" i="1" s="1"/>
  <c r="C283" i="1" s="1"/>
  <c r="C284" i="1" s="1"/>
  <c r="C285" i="1" s="1"/>
  <c r="C286" i="1" s="1"/>
  <c r="C287" i="1" s="1"/>
  <c r="C288" i="1" s="1"/>
  <c r="C289" i="1" s="1"/>
  <c r="C290" i="1" s="1"/>
  <c r="B280" i="1"/>
  <c r="B281" i="1" s="1"/>
  <c r="B282" i="1" s="1"/>
  <c r="B283" i="1" s="1"/>
  <c r="B284" i="1" s="1"/>
  <c r="B285" i="1" s="1"/>
  <c r="B286" i="1" s="1"/>
  <c r="B287" i="1" s="1"/>
  <c r="B288" i="1" s="1"/>
  <c r="B289" i="1" s="1"/>
  <c r="B290" i="1" s="1"/>
  <c r="E268" i="1"/>
  <c r="E269" i="1" s="1"/>
  <c r="E270" i="1" s="1"/>
  <c r="E271" i="1" s="1"/>
  <c r="E272" i="1" s="1"/>
  <c r="E273" i="1" s="1"/>
  <c r="E274" i="1" s="1"/>
  <c r="E275" i="1" s="1"/>
  <c r="E276" i="1" s="1"/>
  <c r="E277" i="1" s="1"/>
  <c r="E278" i="1" s="1"/>
  <c r="D268" i="1"/>
  <c r="D269" i="1" s="1"/>
  <c r="D270" i="1" s="1"/>
  <c r="D271" i="1" s="1"/>
  <c r="D272" i="1" s="1"/>
  <c r="D273" i="1" s="1"/>
  <c r="D274" i="1" s="1"/>
  <c r="D275" i="1" s="1"/>
  <c r="D276" i="1" s="1"/>
  <c r="D277" i="1" s="1"/>
  <c r="D278" i="1" s="1"/>
  <c r="C268" i="1"/>
  <c r="C269" i="1" s="1"/>
  <c r="C270" i="1" s="1"/>
  <c r="C271" i="1" s="1"/>
  <c r="C272" i="1" s="1"/>
  <c r="C273" i="1" s="1"/>
  <c r="C274" i="1" s="1"/>
  <c r="C275" i="1" s="1"/>
  <c r="C276" i="1" s="1"/>
  <c r="C277" i="1" s="1"/>
  <c r="C278" i="1" s="1"/>
  <c r="B268" i="1"/>
  <c r="B269" i="1" s="1"/>
  <c r="B270" i="1" s="1"/>
  <c r="B271" i="1" s="1"/>
  <c r="B272" i="1" s="1"/>
  <c r="B273" i="1" s="1"/>
  <c r="B274" i="1" s="1"/>
  <c r="B275" i="1" s="1"/>
  <c r="B276" i="1" s="1"/>
  <c r="B277" i="1" s="1"/>
  <c r="B278" i="1" s="1"/>
  <c r="E256" i="1"/>
  <c r="E257" i="1" s="1"/>
  <c r="E258" i="1" s="1"/>
  <c r="E259" i="1" s="1"/>
  <c r="E260" i="1" s="1"/>
  <c r="E261" i="1" s="1"/>
  <c r="E262" i="1" s="1"/>
  <c r="E263" i="1" s="1"/>
  <c r="E264" i="1" s="1"/>
  <c r="E265" i="1" s="1"/>
  <c r="E266" i="1" s="1"/>
  <c r="D256" i="1"/>
  <c r="D257" i="1" s="1"/>
  <c r="D258" i="1" s="1"/>
  <c r="D259" i="1" s="1"/>
  <c r="D260" i="1" s="1"/>
  <c r="D261" i="1" s="1"/>
  <c r="D262" i="1" s="1"/>
  <c r="D263" i="1" s="1"/>
  <c r="D264" i="1" s="1"/>
  <c r="D265" i="1" s="1"/>
  <c r="D266" i="1" s="1"/>
  <c r="C256" i="1"/>
  <c r="C257" i="1" s="1"/>
  <c r="C258" i="1" s="1"/>
  <c r="C259" i="1" s="1"/>
  <c r="C260" i="1" s="1"/>
  <c r="C261" i="1" s="1"/>
  <c r="C262" i="1" s="1"/>
  <c r="C263" i="1" s="1"/>
  <c r="C264" i="1" s="1"/>
  <c r="C265" i="1" s="1"/>
  <c r="C266" i="1" s="1"/>
  <c r="B256" i="1"/>
  <c r="B257" i="1" s="1"/>
  <c r="B258" i="1" s="1"/>
  <c r="B259" i="1" s="1"/>
  <c r="B260" i="1" s="1"/>
  <c r="B261" i="1" s="1"/>
  <c r="B262" i="1" s="1"/>
  <c r="B263" i="1" s="1"/>
  <c r="B264" i="1" s="1"/>
  <c r="B265" i="1" s="1"/>
  <c r="B266" i="1" s="1"/>
  <c r="E244" i="1"/>
  <c r="E245" i="1" s="1"/>
  <c r="E246" i="1" s="1"/>
  <c r="E247" i="1" s="1"/>
  <c r="E248" i="1" s="1"/>
  <c r="E249" i="1" s="1"/>
  <c r="E250" i="1" s="1"/>
  <c r="E251" i="1" s="1"/>
  <c r="E252" i="1" s="1"/>
  <c r="E253" i="1" s="1"/>
  <c r="E254" i="1" s="1"/>
  <c r="D244" i="1"/>
  <c r="D245" i="1" s="1"/>
  <c r="D246" i="1" s="1"/>
  <c r="D247" i="1" s="1"/>
  <c r="D248" i="1" s="1"/>
  <c r="D249" i="1" s="1"/>
  <c r="D250" i="1" s="1"/>
  <c r="D251" i="1" s="1"/>
  <c r="D252" i="1" s="1"/>
  <c r="D253" i="1" s="1"/>
  <c r="D254" i="1" s="1"/>
  <c r="C244" i="1"/>
  <c r="C245" i="1" s="1"/>
  <c r="C246" i="1" s="1"/>
  <c r="C247" i="1" s="1"/>
  <c r="C248" i="1" s="1"/>
  <c r="C249" i="1" s="1"/>
  <c r="C250" i="1" s="1"/>
  <c r="C251" i="1" s="1"/>
  <c r="C252" i="1" s="1"/>
  <c r="C253" i="1" s="1"/>
  <c r="C254" i="1" s="1"/>
  <c r="B244" i="1"/>
  <c r="B245" i="1" s="1"/>
  <c r="B246" i="1" s="1"/>
  <c r="B247" i="1" s="1"/>
  <c r="B248" i="1" s="1"/>
  <c r="B249" i="1" s="1"/>
  <c r="B250" i="1" s="1"/>
  <c r="B251" i="1" s="1"/>
  <c r="B252" i="1" s="1"/>
  <c r="B253" i="1" s="1"/>
  <c r="B254" i="1" s="1"/>
  <c r="E232" i="1"/>
  <c r="E233" i="1" s="1"/>
  <c r="E234" i="1" s="1"/>
  <c r="E235" i="1" s="1"/>
  <c r="E236" i="1" s="1"/>
  <c r="E237" i="1" s="1"/>
  <c r="E238" i="1" s="1"/>
  <c r="E239" i="1" s="1"/>
  <c r="E240" i="1" s="1"/>
  <c r="E241" i="1" s="1"/>
  <c r="E242" i="1" s="1"/>
  <c r="D232" i="1"/>
  <c r="D233" i="1" s="1"/>
  <c r="D234" i="1" s="1"/>
  <c r="D235" i="1" s="1"/>
  <c r="D236" i="1" s="1"/>
  <c r="D237" i="1" s="1"/>
  <c r="D238" i="1" s="1"/>
  <c r="D239" i="1" s="1"/>
  <c r="D240" i="1" s="1"/>
  <c r="D241" i="1" s="1"/>
  <c r="D242" i="1" s="1"/>
  <c r="C232" i="1"/>
  <c r="C233" i="1" s="1"/>
  <c r="C234" i="1" s="1"/>
  <c r="C235" i="1" s="1"/>
  <c r="C236" i="1" s="1"/>
  <c r="C237" i="1" s="1"/>
  <c r="C238" i="1" s="1"/>
  <c r="C239" i="1" s="1"/>
  <c r="C240" i="1" s="1"/>
  <c r="C241" i="1" s="1"/>
  <c r="C242" i="1" s="1"/>
  <c r="B232" i="1"/>
  <c r="B233" i="1" s="1"/>
  <c r="B234" i="1" s="1"/>
  <c r="B235" i="1" s="1"/>
  <c r="B236" i="1" s="1"/>
  <c r="B237" i="1" s="1"/>
  <c r="B238" i="1" s="1"/>
  <c r="B239" i="1" s="1"/>
  <c r="B240" i="1" s="1"/>
  <c r="B241" i="1" s="1"/>
  <c r="B242" i="1" s="1"/>
  <c r="E220" i="1"/>
  <c r="E221" i="1" s="1"/>
  <c r="E222" i="1" s="1"/>
  <c r="E223" i="1" s="1"/>
  <c r="E224" i="1" s="1"/>
  <c r="E225" i="1" s="1"/>
  <c r="E226" i="1" s="1"/>
  <c r="E227" i="1" s="1"/>
  <c r="E228" i="1" s="1"/>
  <c r="E229" i="1" s="1"/>
  <c r="E230" i="1" s="1"/>
  <c r="D220" i="1"/>
  <c r="D221" i="1" s="1"/>
  <c r="D222" i="1" s="1"/>
  <c r="D223" i="1" s="1"/>
  <c r="D224" i="1" s="1"/>
  <c r="D225" i="1" s="1"/>
  <c r="D226" i="1" s="1"/>
  <c r="D227" i="1" s="1"/>
  <c r="D228" i="1" s="1"/>
  <c r="D229" i="1" s="1"/>
  <c r="D230" i="1" s="1"/>
  <c r="C220" i="1"/>
  <c r="C221" i="1" s="1"/>
  <c r="C222" i="1" s="1"/>
  <c r="C223" i="1" s="1"/>
  <c r="C224" i="1" s="1"/>
  <c r="C225" i="1" s="1"/>
  <c r="C226" i="1" s="1"/>
  <c r="C227" i="1" s="1"/>
  <c r="C228" i="1" s="1"/>
  <c r="C229" i="1" s="1"/>
  <c r="C230" i="1" s="1"/>
  <c r="B220" i="1"/>
  <c r="B221" i="1" s="1"/>
  <c r="B222" i="1" s="1"/>
  <c r="B223" i="1" s="1"/>
  <c r="B224" i="1" s="1"/>
  <c r="B225" i="1" s="1"/>
  <c r="B226" i="1" s="1"/>
  <c r="B227" i="1" s="1"/>
  <c r="B228" i="1" s="1"/>
  <c r="B229" i="1" s="1"/>
  <c r="B230" i="1" s="1"/>
  <c r="E208" i="1"/>
  <c r="E209" i="1" s="1"/>
  <c r="E210" i="1" s="1"/>
  <c r="E211" i="1" s="1"/>
  <c r="E212" i="1" s="1"/>
  <c r="E213" i="1" s="1"/>
  <c r="E214" i="1" s="1"/>
  <c r="E215" i="1" s="1"/>
  <c r="E216" i="1" s="1"/>
  <c r="E217" i="1" s="1"/>
  <c r="E218" i="1" s="1"/>
  <c r="D208" i="1"/>
  <c r="D209" i="1" s="1"/>
  <c r="D210" i="1" s="1"/>
  <c r="D211" i="1" s="1"/>
  <c r="D212" i="1" s="1"/>
  <c r="D213" i="1" s="1"/>
  <c r="D214" i="1" s="1"/>
  <c r="D215" i="1" s="1"/>
  <c r="D216" i="1" s="1"/>
  <c r="D217" i="1" s="1"/>
  <c r="D218" i="1" s="1"/>
  <c r="C208" i="1"/>
  <c r="C209" i="1" s="1"/>
  <c r="C210" i="1" s="1"/>
  <c r="C211" i="1" s="1"/>
  <c r="C212" i="1" s="1"/>
  <c r="C213" i="1" s="1"/>
  <c r="C214" i="1" s="1"/>
  <c r="C215" i="1" s="1"/>
  <c r="C216" i="1" s="1"/>
  <c r="C217" i="1" s="1"/>
  <c r="C218" i="1" s="1"/>
  <c r="B208" i="1"/>
  <c r="B209" i="1" s="1"/>
  <c r="B210" i="1" s="1"/>
  <c r="B211" i="1" s="1"/>
  <c r="B212" i="1" s="1"/>
  <c r="B213" i="1" s="1"/>
  <c r="B214" i="1" s="1"/>
  <c r="B215" i="1" s="1"/>
  <c r="B216" i="1" s="1"/>
  <c r="B217" i="1" s="1"/>
  <c r="B218" i="1" s="1"/>
  <c r="E196" i="1"/>
  <c r="E197" i="1" s="1"/>
  <c r="E198" i="1" s="1"/>
  <c r="E199" i="1" s="1"/>
  <c r="E200" i="1" s="1"/>
  <c r="E201" i="1" s="1"/>
  <c r="E202" i="1" s="1"/>
  <c r="E203" i="1" s="1"/>
  <c r="E204" i="1" s="1"/>
  <c r="E205" i="1" s="1"/>
  <c r="E206" i="1" s="1"/>
  <c r="D196" i="1"/>
  <c r="D197" i="1" s="1"/>
  <c r="D198" i="1" s="1"/>
  <c r="D199" i="1" s="1"/>
  <c r="D200" i="1" s="1"/>
  <c r="D201" i="1" s="1"/>
  <c r="D202" i="1" s="1"/>
  <c r="D203" i="1" s="1"/>
  <c r="D204" i="1" s="1"/>
  <c r="D205" i="1" s="1"/>
  <c r="D206" i="1" s="1"/>
  <c r="C196" i="1"/>
  <c r="C197" i="1" s="1"/>
  <c r="C198" i="1" s="1"/>
  <c r="C199" i="1" s="1"/>
  <c r="C200" i="1" s="1"/>
  <c r="C201" i="1" s="1"/>
  <c r="C202" i="1" s="1"/>
  <c r="C203" i="1" s="1"/>
  <c r="C204" i="1" s="1"/>
  <c r="C205" i="1" s="1"/>
  <c r="C206" i="1" s="1"/>
  <c r="B196" i="1"/>
  <c r="B197" i="1" s="1"/>
  <c r="B198" i="1" s="1"/>
  <c r="B199" i="1" s="1"/>
  <c r="B200" i="1" s="1"/>
  <c r="B201" i="1" s="1"/>
  <c r="B202" i="1" s="1"/>
  <c r="B203" i="1" s="1"/>
  <c r="B204" i="1" s="1"/>
  <c r="B205" i="1" s="1"/>
  <c r="B206" i="1" s="1"/>
  <c r="L408" i="1" l="1"/>
  <c r="L410" i="1" s="1"/>
  <c r="L409" i="1"/>
  <c r="M432" i="1"/>
  <c r="M434" i="1" s="1"/>
  <c r="M433" i="1"/>
  <c r="L288" i="1"/>
  <c r="L290" i="1" s="1"/>
  <c r="L289" i="1"/>
  <c r="N289" i="1"/>
  <c r="N397" i="1"/>
  <c r="M480" i="1"/>
  <c r="M482" i="1" s="1"/>
  <c r="M481" i="1"/>
  <c r="U384" i="1"/>
  <c r="U386" i="1" s="1"/>
  <c r="M468" i="1"/>
  <c r="M470" i="1" s="1"/>
  <c r="T396" i="1"/>
  <c r="T398" i="1" s="1"/>
  <c r="T397" i="1"/>
  <c r="P349" i="1"/>
  <c r="P348" i="1"/>
  <c r="P350" i="1" s="1"/>
  <c r="L373" i="1"/>
  <c r="L372" i="1"/>
  <c r="L374" i="1" s="1"/>
  <c r="Q397" i="1"/>
  <c r="Q396" i="1"/>
  <c r="Q398" i="1" s="1"/>
  <c r="Q360" i="1"/>
  <c r="Q362" i="1" s="1"/>
  <c r="Q361" i="1"/>
  <c r="S348" i="1"/>
  <c r="S350" i="1" s="1"/>
  <c r="S349" i="1"/>
  <c r="N348" i="1"/>
  <c r="N350" i="1" s="1"/>
  <c r="N349" i="1"/>
  <c r="U361" i="1"/>
  <c r="U360" i="1"/>
  <c r="U362" i="1" s="1"/>
  <c r="S373" i="1"/>
  <c r="S372" i="1"/>
  <c r="S374" i="1" s="1"/>
  <c r="L385" i="1"/>
  <c r="L384" i="1"/>
  <c r="L386" i="1" s="1"/>
  <c r="P384" i="1"/>
  <c r="P386" i="1" s="1"/>
  <c r="P385" i="1"/>
  <c r="R385" i="1"/>
  <c r="R384" i="1"/>
  <c r="R386" i="1" s="1"/>
  <c r="R360" i="1"/>
  <c r="R362" i="1" s="1"/>
  <c r="R361" i="1"/>
  <c r="S396" i="1"/>
  <c r="S398" i="1" s="1"/>
  <c r="S397" i="1"/>
  <c r="P432" i="1"/>
  <c r="P434" i="1" s="1"/>
  <c r="P433" i="1"/>
  <c r="O349" i="1"/>
  <c r="O348" i="1"/>
  <c r="O350" i="1" s="1"/>
  <c r="N408" i="1"/>
  <c r="N410" i="1" s="1"/>
  <c r="N409" i="1"/>
  <c r="U373" i="1"/>
  <c r="U372" i="1"/>
  <c r="U374" i="1" s="1"/>
  <c r="U420" i="1"/>
  <c r="U422" i="1" s="1"/>
  <c r="U421" i="1"/>
  <c r="P360" i="1"/>
  <c r="P362" i="1" s="1"/>
  <c r="P361" i="1"/>
  <c r="U349" i="1"/>
  <c r="U348" i="1"/>
  <c r="U350" i="1" s="1"/>
  <c r="M361" i="1"/>
  <c r="M360" i="1"/>
  <c r="M362" i="1" s="1"/>
  <c r="S361" i="1"/>
  <c r="S360" i="1"/>
  <c r="S362" i="1" s="1"/>
  <c r="P372" i="1"/>
  <c r="P374" i="1" s="1"/>
  <c r="P373" i="1"/>
  <c r="Q384" i="1"/>
  <c r="Q386" i="1" s="1"/>
  <c r="Q385" i="1"/>
  <c r="L397" i="1"/>
  <c r="L396" i="1"/>
  <c r="L398" i="1" s="1"/>
  <c r="U396" i="1"/>
  <c r="U398" i="1" s="1"/>
  <c r="U397" i="1"/>
  <c r="L420" i="1"/>
  <c r="L422" i="1" s="1"/>
  <c r="L421" i="1"/>
  <c r="N372" i="1"/>
  <c r="N374" i="1" s="1"/>
  <c r="N373" i="1"/>
  <c r="M373" i="1"/>
  <c r="M372" i="1"/>
  <c r="M374" i="1" s="1"/>
  <c r="T373" i="1"/>
  <c r="T372" i="1"/>
  <c r="T374" i="1" s="1"/>
  <c r="O408" i="1"/>
  <c r="O410" i="1" s="1"/>
  <c r="O409" i="1"/>
  <c r="Q348" i="1"/>
  <c r="Q350" i="1" s="1"/>
  <c r="Q349" i="1"/>
  <c r="R348" i="1"/>
  <c r="R350" i="1" s="1"/>
  <c r="R349" i="1"/>
  <c r="R372" i="1"/>
  <c r="R374" i="1" s="1"/>
  <c r="R373" i="1"/>
  <c r="O384" i="1"/>
  <c r="O386" i="1" s="1"/>
  <c r="O385" i="1"/>
  <c r="P409" i="1"/>
  <c r="P408" i="1"/>
  <c r="P410" i="1" s="1"/>
  <c r="T349" i="1"/>
  <c r="T348" i="1"/>
  <c r="T350" i="1" s="1"/>
  <c r="L349" i="1"/>
  <c r="L348" i="1"/>
  <c r="L350" i="1" s="1"/>
  <c r="N361" i="1"/>
  <c r="N360" i="1"/>
  <c r="N362" i="1" s="1"/>
  <c r="T360" i="1"/>
  <c r="T362" i="1" s="1"/>
  <c r="T361" i="1"/>
  <c r="O372" i="1"/>
  <c r="O374" i="1" s="1"/>
  <c r="O373" i="1"/>
  <c r="T385" i="1"/>
  <c r="T384" i="1"/>
  <c r="T386" i="1" s="1"/>
  <c r="T409" i="1"/>
  <c r="T408" i="1"/>
  <c r="T410" i="1" s="1"/>
  <c r="N385" i="1"/>
  <c r="N384" i="1"/>
  <c r="N386" i="1" s="1"/>
  <c r="R397" i="1"/>
  <c r="R396" i="1"/>
  <c r="R398" i="1" s="1"/>
  <c r="M349" i="1"/>
  <c r="M348" i="1"/>
  <c r="M350" i="1" s="1"/>
  <c r="O360" i="1"/>
  <c r="O362" i="1" s="1"/>
  <c r="O361" i="1"/>
  <c r="L360" i="1"/>
  <c r="L362" i="1" s="1"/>
  <c r="L361" i="1"/>
  <c r="Q372" i="1"/>
  <c r="Q374" i="1" s="1"/>
  <c r="Q373" i="1"/>
  <c r="S385" i="1"/>
  <c r="S384" i="1"/>
  <c r="S386" i="1" s="1"/>
  <c r="N421" i="1"/>
  <c r="N420" i="1"/>
  <c r="N422" i="1" s="1"/>
  <c r="Q433" i="1"/>
  <c r="Q432" i="1"/>
  <c r="Q434" i="1" s="1"/>
  <c r="Q456" i="1"/>
  <c r="Q458" i="1" s="1"/>
  <c r="Q457" i="1"/>
  <c r="U432" i="1"/>
  <c r="U434" i="1" s="1"/>
  <c r="U433" i="1"/>
  <c r="S445" i="1"/>
  <c r="S444" i="1"/>
  <c r="S446" i="1" s="1"/>
  <c r="T469" i="1"/>
  <c r="T468" i="1"/>
  <c r="T470" i="1" s="1"/>
  <c r="Q421" i="1"/>
  <c r="Q420" i="1"/>
  <c r="Q422" i="1" s="1"/>
  <c r="R433" i="1"/>
  <c r="R432" i="1"/>
  <c r="R434" i="1" s="1"/>
  <c r="U408" i="1"/>
  <c r="U410" i="1" s="1"/>
  <c r="U409" i="1"/>
  <c r="Q409" i="1"/>
  <c r="Q408" i="1"/>
  <c r="Q410" i="1" s="1"/>
  <c r="L444" i="1"/>
  <c r="L446" i="1" s="1"/>
  <c r="L445" i="1"/>
  <c r="T445" i="1"/>
  <c r="T444" i="1"/>
  <c r="T446" i="1" s="1"/>
  <c r="P469" i="1"/>
  <c r="P468" i="1"/>
  <c r="P470" i="1" s="1"/>
  <c r="R409" i="1"/>
  <c r="R408" i="1"/>
  <c r="R410" i="1" s="1"/>
  <c r="S420" i="1"/>
  <c r="S422" i="1" s="1"/>
  <c r="S421" i="1"/>
  <c r="M444" i="1"/>
  <c r="M446" i="1" s="1"/>
  <c r="M445" i="1"/>
  <c r="U444" i="1"/>
  <c r="U446" i="1" s="1"/>
  <c r="U445" i="1"/>
  <c r="O444" i="1"/>
  <c r="O446" i="1" s="1"/>
  <c r="O445" i="1"/>
  <c r="M420" i="1"/>
  <c r="M422" i="1" s="1"/>
  <c r="M421" i="1"/>
  <c r="S433" i="1"/>
  <c r="S432" i="1"/>
  <c r="S434" i="1" s="1"/>
  <c r="T432" i="1"/>
  <c r="T434" i="1" s="1"/>
  <c r="T433" i="1"/>
  <c r="L433" i="1"/>
  <c r="P445" i="1"/>
  <c r="P444" i="1"/>
  <c r="P446" i="1" s="1"/>
  <c r="M384" i="1"/>
  <c r="M386" i="1" s="1"/>
  <c r="M385" i="1"/>
  <c r="O396" i="1"/>
  <c r="O398" i="1" s="1"/>
  <c r="O397" i="1"/>
  <c r="P421" i="1"/>
  <c r="P420" i="1"/>
  <c r="P422" i="1" s="1"/>
  <c r="S409" i="1"/>
  <c r="S408" i="1"/>
  <c r="S410" i="1" s="1"/>
  <c r="O421" i="1"/>
  <c r="O420" i="1"/>
  <c r="O422" i="1" s="1"/>
  <c r="R445" i="1"/>
  <c r="R444" i="1"/>
  <c r="R446" i="1" s="1"/>
  <c r="N457" i="1"/>
  <c r="N456" i="1"/>
  <c r="N458" i="1" s="1"/>
  <c r="Q445" i="1"/>
  <c r="Q444" i="1"/>
  <c r="Q446" i="1" s="1"/>
  <c r="O457" i="1"/>
  <c r="O456" i="1"/>
  <c r="O458" i="1" s="1"/>
  <c r="P397" i="1"/>
  <c r="P396" i="1"/>
  <c r="P398" i="1" s="1"/>
  <c r="M409" i="1"/>
  <c r="M397" i="1"/>
  <c r="T421" i="1"/>
  <c r="P456" i="1"/>
  <c r="P458" i="1" s="1"/>
  <c r="P457" i="1"/>
  <c r="Q468" i="1"/>
  <c r="Q470" i="1" s="1"/>
  <c r="Q469" i="1"/>
  <c r="N445" i="1"/>
  <c r="R457" i="1"/>
  <c r="R456" i="1"/>
  <c r="R458" i="1" s="1"/>
  <c r="R468" i="1"/>
  <c r="R470" i="1" s="1"/>
  <c r="R469" i="1"/>
  <c r="S457" i="1"/>
  <c r="S456" i="1"/>
  <c r="S458" i="1" s="1"/>
  <c r="S468" i="1"/>
  <c r="S470" i="1" s="1"/>
  <c r="S469" i="1"/>
  <c r="R481" i="1"/>
  <c r="R480" i="1"/>
  <c r="R482" i="1" s="1"/>
  <c r="T456" i="1"/>
  <c r="T458" i="1" s="1"/>
  <c r="T457" i="1"/>
  <c r="O480" i="1"/>
  <c r="O482" i="1" s="1"/>
  <c r="O481" i="1"/>
  <c r="U456" i="1"/>
  <c r="U458" i="1" s="1"/>
  <c r="U457" i="1"/>
  <c r="P480" i="1"/>
  <c r="P482" i="1" s="1"/>
  <c r="P481" i="1"/>
  <c r="Q480" i="1"/>
  <c r="Q482" i="1" s="1"/>
  <c r="Q481" i="1"/>
  <c r="O469" i="1"/>
  <c r="O468" i="1"/>
  <c r="O470" i="1" s="1"/>
  <c r="L468" i="1"/>
  <c r="L470" i="1" s="1"/>
  <c r="O433" i="1"/>
  <c r="O432" i="1"/>
  <c r="O434" i="1" s="1"/>
  <c r="R420" i="1"/>
  <c r="R422" i="1" s="1"/>
  <c r="T481" i="1"/>
  <c r="T480" i="1"/>
  <c r="T482" i="1" s="1"/>
  <c r="S481" i="1"/>
  <c r="S480" i="1"/>
  <c r="S482" i="1" s="1"/>
  <c r="N468" i="1"/>
  <c r="N470" i="1" s="1"/>
  <c r="N469" i="1"/>
  <c r="N432" i="1"/>
  <c r="N434" i="1" s="1"/>
  <c r="N433" i="1"/>
  <c r="L456" i="1"/>
  <c r="L458" i="1" s="1"/>
  <c r="L457" i="1"/>
  <c r="M456" i="1"/>
  <c r="M458" i="1" s="1"/>
  <c r="M457" i="1"/>
  <c r="N480" i="1"/>
  <c r="N482" i="1" s="1"/>
  <c r="N481" i="1"/>
  <c r="U481" i="1"/>
  <c r="U480" i="1"/>
  <c r="U482" i="1" s="1"/>
  <c r="U469" i="1"/>
  <c r="U468" i="1"/>
  <c r="U470" i="1" s="1"/>
  <c r="L481" i="1"/>
  <c r="L480" i="1"/>
  <c r="L482" i="1" s="1"/>
  <c r="Q205" i="1"/>
  <c r="Q204" i="1"/>
  <c r="Q206" i="1" s="1"/>
  <c r="S205" i="1"/>
  <c r="S204" i="1"/>
  <c r="S206" i="1" s="1"/>
  <c r="T216" i="1"/>
  <c r="T218" i="1" s="1"/>
  <c r="T217" i="1"/>
  <c r="O229" i="1"/>
  <c r="O228" i="1"/>
  <c r="O230" i="1" s="1"/>
  <c r="S240" i="1"/>
  <c r="S242" i="1" s="1"/>
  <c r="S241" i="1"/>
  <c r="N241" i="1"/>
  <c r="N240" i="1"/>
  <c r="N242" i="1" s="1"/>
  <c r="M264" i="1"/>
  <c r="M266" i="1" s="1"/>
  <c r="M265" i="1"/>
  <c r="U264" i="1"/>
  <c r="U266" i="1" s="1"/>
  <c r="U265" i="1"/>
  <c r="R277" i="1"/>
  <c r="R276" i="1"/>
  <c r="R278" i="1" s="1"/>
  <c r="U276" i="1"/>
  <c r="U278" i="1" s="1"/>
  <c r="U277" i="1"/>
  <c r="R300" i="1"/>
  <c r="R302" i="1" s="1"/>
  <c r="R301" i="1"/>
  <c r="R205" i="1"/>
  <c r="R204" i="1"/>
  <c r="R206" i="1" s="1"/>
  <c r="U204" i="1"/>
  <c r="U206" i="1" s="1"/>
  <c r="U205" i="1"/>
  <c r="L228" i="1"/>
  <c r="L230" i="1" s="1"/>
  <c r="L229" i="1"/>
  <c r="T229" i="1"/>
  <c r="T228" i="1"/>
  <c r="T230" i="1" s="1"/>
  <c r="R228" i="1"/>
  <c r="R230" i="1" s="1"/>
  <c r="R229" i="1"/>
  <c r="P241" i="1"/>
  <c r="P240" i="1"/>
  <c r="P242" i="1" s="1"/>
  <c r="U240" i="1"/>
  <c r="U242" i="1" s="1"/>
  <c r="U241" i="1"/>
  <c r="N252" i="1"/>
  <c r="N254" i="1" s="1"/>
  <c r="N253" i="1"/>
  <c r="U300" i="1"/>
  <c r="U302" i="1" s="1"/>
  <c r="U301" i="1"/>
  <c r="R325" i="1"/>
  <c r="R324" i="1"/>
  <c r="R326" i="1" s="1"/>
  <c r="O216" i="1"/>
  <c r="O218" i="1" s="1"/>
  <c r="O217" i="1"/>
  <c r="O265" i="1"/>
  <c r="O264" i="1"/>
  <c r="O266" i="1" s="1"/>
  <c r="O205" i="1"/>
  <c r="O204" i="1"/>
  <c r="O206" i="1" s="1"/>
  <c r="R240" i="1"/>
  <c r="R242" i="1" s="1"/>
  <c r="R241" i="1"/>
  <c r="S276" i="1"/>
  <c r="S278" i="1" s="1"/>
  <c r="S277" i="1"/>
  <c r="M300" i="1"/>
  <c r="M302" i="1" s="1"/>
  <c r="M301" i="1"/>
  <c r="Q217" i="1"/>
  <c r="Q216" i="1"/>
  <c r="Q218" i="1" s="1"/>
  <c r="P229" i="1"/>
  <c r="P228" i="1"/>
  <c r="P230" i="1" s="1"/>
  <c r="T241" i="1"/>
  <c r="T240" i="1"/>
  <c r="T242" i="1" s="1"/>
  <c r="T253" i="1"/>
  <c r="T252" i="1"/>
  <c r="T254" i="1" s="1"/>
  <c r="Q265" i="1"/>
  <c r="Q264" i="1"/>
  <c r="Q266" i="1" s="1"/>
  <c r="O277" i="1"/>
  <c r="O276" i="1"/>
  <c r="O278" i="1" s="1"/>
  <c r="T301" i="1"/>
  <c r="T300" i="1"/>
  <c r="T302" i="1" s="1"/>
  <c r="M288" i="1"/>
  <c r="M290" i="1" s="1"/>
  <c r="M289" i="1"/>
  <c r="N324" i="1"/>
  <c r="N326" i="1" s="1"/>
  <c r="N325" i="1"/>
  <c r="Q325" i="1"/>
  <c r="Q324" i="1"/>
  <c r="Q326" i="1" s="1"/>
  <c r="M228" i="1"/>
  <c r="M230" i="1" s="1"/>
  <c r="M229" i="1"/>
  <c r="S253" i="1"/>
  <c r="S252" i="1"/>
  <c r="S254" i="1" s="1"/>
  <c r="Q229" i="1"/>
  <c r="Q228" i="1"/>
  <c r="Q230" i="1" s="1"/>
  <c r="Q253" i="1"/>
  <c r="Q252" i="1"/>
  <c r="Q254" i="1" s="1"/>
  <c r="M216" i="1"/>
  <c r="M218" i="1" s="1"/>
  <c r="M217" i="1"/>
  <c r="U216" i="1"/>
  <c r="U218" i="1" s="1"/>
  <c r="U217" i="1"/>
  <c r="L217" i="1"/>
  <c r="L216" i="1"/>
  <c r="L218" i="1" s="1"/>
  <c r="R265" i="1"/>
  <c r="R264" i="1"/>
  <c r="R266" i="1" s="1"/>
  <c r="P289" i="1"/>
  <c r="P288" i="1"/>
  <c r="P290" i="1" s="1"/>
  <c r="S325" i="1"/>
  <c r="S324" i="1"/>
  <c r="S326" i="1" s="1"/>
  <c r="P252" i="1"/>
  <c r="P254" i="1" s="1"/>
  <c r="P253" i="1"/>
  <c r="N264" i="1"/>
  <c r="N266" i="1" s="1"/>
  <c r="N265" i="1"/>
  <c r="T204" i="1"/>
  <c r="T206" i="1" s="1"/>
  <c r="T205" i="1"/>
  <c r="P216" i="1"/>
  <c r="P218" i="1" s="1"/>
  <c r="P217" i="1"/>
  <c r="N205" i="1"/>
  <c r="N204" i="1"/>
  <c r="N206" i="1" s="1"/>
  <c r="O240" i="1"/>
  <c r="O242" i="1" s="1"/>
  <c r="O241" i="1"/>
  <c r="M204" i="1"/>
  <c r="M206" i="1" s="1"/>
  <c r="M205" i="1"/>
  <c r="P204" i="1"/>
  <c r="P206" i="1" s="1"/>
  <c r="P205" i="1"/>
  <c r="N217" i="1"/>
  <c r="N216" i="1"/>
  <c r="N218" i="1" s="1"/>
  <c r="R217" i="1"/>
  <c r="R216" i="1"/>
  <c r="R218" i="1" s="1"/>
  <c r="N229" i="1"/>
  <c r="N228" i="1"/>
  <c r="N230" i="1" s="1"/>
  <c r="L241" i="1"/>
  <c r="L240" i="1"/>
  <c r="L242" i="1" s="1"/>
  <c r="M240" i="1"/>
  <c r="M242" i="1" s="1"/>
  <c r="M241" i="1"/>
  <c r="O252" i="1"/>
  <c r="O254" i="1" s="1"/>
  <c r="O253" i="1"/>
  <c r="T265" i="1"/>
  <c r="T264" i="1"/>
  <c r="T266" i="1" s="1"/>
  <c r="O288" i="1"/>
  <c r="O290" i="1" s="1"/>
  <c r="O289" i="1"/>
  <c r="R289" i="1"/>
  <c r="R288" i="1"/>
  <c r="R290" i="1" s="1"/>
  <c r="L276" i="1"/>
  <c r="L278" i="1" s="1"/>
  <c r="L277" i="1"/>
  <c r="N300" i="1"/>
  <c r="N302" i="1" s="1"/>
  <c r="N301" i="1"/>
  <c r="R252" i="1"/>
  <c r="R254" i="1" s="1"/>
  <c r="U229" i="1"/>
  <c r="T288" i="1"/>
  <c r="T290" i="1" s="1"/>
  <c r="P300" i="1"/>
  <c r="P302" i="1" s="1"/>
  <c r="P301" i="1"/>
  <c r="M312" i="1"/>
  <c r="M314" i="1" s="1"/>
  <c r="M313" i="1"/>
  <c r="Q313" i="1"/>
  <c r="P324" i="1"/>
  <c r="P326" i="1" s="1"/>
  <c r="P325" i="1"/>
  <c r="S301" i="1"/>
  <c r="S300" i="1"/>
  <c r="S302" i="1" s="1"/>
  <c r="N313" i="1"/>
  <c r="N312" i="1"/>
  <c r="N314" i="1" s="1"/>
  <c r="M325" i="1"/>
  <c r="M337" i="1"/>
  <c r="M336" i="1"/>
  <c r="M338" i="1" s="1"/>
  <c r="O301" i="1"/>
  <c r="O300" i="1"/>
  <c r="O302" i="1" s="1"/>
  <c r="L300" i="1"/>
  <c r="L302" i="1" s="1"/>
  <c r="L301" i="1"/>
  <c r="O312" i="1"/>
  <c r="O314" i="1" s="1"/>
  <c r="O313" i="1"/>
  <c r="O324" i="1"/>
  <c r="O326" i="1" s="1"/>
  <c r="O325" i="1"/>
  <c r="L325" i="1"/>
  <c r="L324" i="1"/>
  <c r="L326" i="1" s="1"/>
  <c r="U336" i="1"/>
  <c r="U338" i="1" s="1"/>
  <c r="U337" i="1"/>
  <c r="L313" i="1"/>
  <c r="L312" i="1"/>
  <c r="L314" i="1" s="1"/>
  <c r="T325" i="1"/>
  <c r="T324" i="1"/>
  <c r="T326" i="1" s="1"/>
  <c r="P336" i="1"/>
  <c r="P338" i="1" s="1"/>
  <c r="P337" i="1"/>
  <c r="Q336" i="1"/>
  <c r="Q338" i="1" s="1"/>
  <c r="Q337" i="1"/>
  <c r="N276" i="1"/>
  <c r="N278" i="1" s="1"/>
  <c r="N277" i="1"/>
  <c r="L265" i="1"/>
  <c r="L264" i="1"/>
  <c r="L266" i="1" s="1"/>
  <c r="R312" i="1"/>
  <c r="R314" i="1" s="1"/>
  <c r="R313" i="1"/>
  <c r="U312" i="1"/>
  <c r="U314" i="1" s="1"/>
  <c r="U313" i="1"/>
  <c r="S217" i="1"/>
  <c r="Q241" i="1"/>
  <c r="U289" i="1"/>
  <c r="U288" i="1"/>
  <c r="U290" i="1" s="1"/>
  <c r="S313" i="1"/>
  <c r="S312" i="1"/>
  <c r="S314" i="1" s="1"/>
  <c r="N337" i="1"/>
  <c r="N336" i="1"/>
  <c r="N338" i="1" s="1"/>
  <c r="S229" i="1"/>
  <c r="S228" i="1"/>
  <c r="S230" i="1" s="1"/>
  <c r="M252" i="1"/>
  <c r="M254" i="1" s="1"/>
  <c r="S264" i="1"/>
  <c r="S266" i="1" s="1"/>
  <c r="S265" i="1"/>
  <c r="M277" i="1"/>
  <c r="M276" i="1"/>
  <c r="M278" i="1" s="1"/>
  <c r="Q288" i="1"/>
  <c r="Q290" i="1" s="1"/>
  <c r="Q289" i="1"/>
  <c r="P277" i="1"/>
  <c r="P276" i="1"/>
  <c r="P278" i="1" s="1"/>
  <c r="Q276" i="1"/>
  <c r="Q278" i="1" s="1"/>
  <c r="S289" i="1"/>
  <c r="S288" i="1"/>
  <c r="S290" i="1" s="1"/>
  <c r="P265" i="1"/>
  <c r="P264" i="1"/>
  <c r="P266" i="1" s="1"/>
  <c r="U324" i="1"/>
  <c r="U326" i="1" s="1"/>
  <c r="U325" i="1"/>
  <c r="U253" i="1"/>
  <c r="U252" i="1"/>
  <c r="U254" i="1" s="1"/>
  <c r="Q300" i="1"/>
  <c r="Q302" i="1" s="1"/>
  <c r="T313" i="1"/>
  <c r="T312" i="1"/>
  <c r="T314" i="1" s="1"/>
  <c r="L205" i="1"/>
  <c r="L253" i="1"/>
  <c r="T277" i="1"/>
  <c r="P313" i="1"/>
  <c r="S336" i="1"/>
  <c r="S338" i="1" s="1"/>
  <c r="S337" i="1"/>
  <c r="O336" i="1"/>
  <c r="O338" i="1" s="1"/>
  <c r="O337" i="1"/>
  <c r="R336" i="1"/>
  <c r="R338" i="1" s="1"/>
  <c r="R337" i="1"/>
  <c r="L337" i="1"/>
  <c r="L336" i="1"/>
  <c r="L338" i="1" s="1"/>
  <c r="T337" i="1"/>
  <c r="T336" i="1"/>
  <c r="T338" i="1" s="1"/>
  <c r="U184" i="1" l="1"/>
  <c r="U185" i="1" s="1"/>
  <c r="U186" i="1" s="1"/>
  <c r="U187" i="1" s="1"/>
  <c r="U188" i="1" s="1"/>
  <c r="U189" i="1" s="1"/>
  <c r="U190" i="1" s="1"/>
  <c r="U191" i="1" s="1"/>
  <c r="U193" i="1" s="1"/>
  <c r="T184" i="1"/>
  <c r="T185" i="1" s="1"/>
  <c r="T186" i="1" s="1"/>
  <c r="T187" i="1" s="1"/>
  <c r="T188" i="1" s="1"/>
  <c r="T189" i="1" s="1"/>
  <c r="T190" i="1" s="1"/>
  <c r="T191" i="1" s="1"/>
  <c r="S184" i="1"/>
  <c r="S185" i="1" s="1"/>
  <c r="S186" i="1" s="1"/>
  <c r="S187" i="1" s="1"/>
  <c r="S188" i="1" s="1"/>
  <c r="S189" i="1" s="1"/>
  <c r="S190" i="1" s="1"/>
  <c r="S191" i="1" s="1"/>
  <c r="R184" i="1"/>
  <c r="R185" i="1" s="1"/>
  <c r="R186" i="1" s="1"/>
  <c r="R187" i="1" s="1"/>
  <c r="R188" i="1" s="1"/>
  <c r="R189" i="1" s="1"/>
  <c r="R190" i="1" s="1"/>
  <c r="R191" i="1" s="1"/>
  <c r="Q184" i="1"/>
  <c r="Q185" i="1" s="1"/>
  <c r="Q186" i="1" s="1"/>
  <c r="Q187" i="1" s="1"/>
  <c r="Q188" i="1" s="1"/>
  <c r="Q189" i="1" s="1"/>
  <c r="Q190" i="1" s="1"/>
  <c r="Q191" i="1" s="1"/>
  <c r="P184" i="1"/>
  <c r="P185" i="1" s="1"/>
  <c r="P186" i="1" s="1"/>
  <c r="P187" i="1" s="1"/>
  <c r="P188" i="1" s="1"/>
  <c r="P189" i="1" s="1"/>
  <c r="P190" i="1" s="1"/>
  <c r="P191" i="1" s="1"/>
  <c r="O184" i="1"/>
  <c r="O185" i="1" s="1"/>
  <c r="O186" i="1" s="1"/>
  <c r="O187" i="1" s="1"/>
  <c r="O188" i="1" s="1"/>
  <c r="O189" i="1" s="1"/>
  <c r="O190" i="1" s="1"/>
  <c r="O191" i="1" s="1"/>
  <c r="N184" i="1"/>
  <c r="N185" i="1" s="1"/>
  <c r="N186" i="1" s="1"/>
  <c r="N187" i="1" s="1"/>
  <c r="N188" i="1" s="1"/>
  <c r="N189" i="1" s="1"/>
  <c r="N190" i="1" s="1"/>
  <c r="N191" i="1" s="1"/>
  <c r="M184" i="1"/>
  <c r="M185" i="1" s="1"/>
  <c r="M186" i="1" s="1"/>
  <c r="M187" i="1" s="1"/>
  <c r="M188" i="1" s="1"/>
  <c r="M189" i="1" s="1"/>
  <c r="M190" i="1" s="1"/>
  <c r="M191" i="1" s="1"/>
  <c r="M192" i="1" s="1"/>
  <c r="M194" i="1" s="1"/>
  <c r="L184" i="1"/>
  <c r="L185" i="1" s="1"/>
  <c r="L186" i="1" s="1"/>
  <c r="L187" i="1" s="1"/>
  <c r="L188" i="1" s="1"/>
  <c r="L189" i="1" s="1"/>
  <c r="L190" i="1" s="1"/>
  <c r="L191" i="1" s="1"/>
  <c r="K184" i="1"/>
  <c r="K185" i="1" s="1"/>
  <c r="K186" i="1" s="1"/>
  <c r="K187" i="1" s="1"/>
  <c r="K188" i="1" s="1"/>
  <c r="K189" i="1" s="1"/>
  <c r="K190" i="1" s="1"/>
  <c r="K191" i="1" s="1"/>
  <c r="K192" i="1" s="1"/>
  <c r="K193" i="1" s="1"/>
  <c r="K194" i="1" s="1"/>
  <c r="J184" i="1"/>
  <c r="J185" i="1" s="1"/>
  <c r="J186" i="1" s="1"/>
  <c r="J187" i="1" s="1"/>
  <c r="J188" i="1" s="1"/>
  <c r="J189" i="1" s="1"/>
  <c r="J190" i="1" s="1"/>
  <c r="J191" i="1" s="1"/>
  <c r="J192" i="1" s="1"/>
  <c r="J193" i="1" s="1"/>
  <c r="J194" i="1" s="1"/>
  <c r="I184" i="1"/>
  <c r="I185" i="1" s="1"/>
  <c r="I186" i="1" s="1"/>
  <c r="I187" i="1" s="1"/>
  <c r="I188" i="1" s="1"/>
  <c r="I189" i="1" s="1"/>
  <c r="I190" i="1" s="1"/>
  <c r="I191" i="1" s="1"/>
  <c r="I192" i="1" s="1"/>
  <c r="I193" i="1" s="1"/>
  <c r="I194" i="1" s="1"/>
  <c r="H184" i="1"/>
  <c r="H185" i="1" s="1"/>
  <c r="H186" i="1" s="1"/>
  <c r="H187" i="1" s="1"/>
  <c r="H188" i="1" s="1"/>
  <c r="H189" i="1" s="1"/>
  <c r="H190" i="1" s="1"/>
  <c r="H191" i="1" s="1"/>
  <c r="H192" i="1" s="1"/>
  <c r="H193" i="1" s="1"/>
  <c r="H194" i="1" s="1"/>
  <c r="G184" i="1"/>
  <c r="G185" i="1" s="1"/>
  <c r="G186" i="1" s="1"/>
  <c r="G187" i="1" s="1"/>
  <c r="G188" i="1" s="1"/>
  <c r="G189" i="1" s="1"/>
  <c r="G190" i="1" s="1"/>
  <c r="G191" i="1" s="1"/>
  <c r="G192" i="1" s="1"/>
  <c r="G193" i="1" s="1"/>
  <c r="G194" i="1" s="1"/>
  <c r="U172" i="1"/>
  <c r="U173" i="1" s="1"/>
  <c r="U174" i="1" s="1"/>
  <c r="U175" i="1" s="1"/>
  <c r="U176" i="1" s="1"/>
  <c r="U177" i="1" s="1"/>
  <c r="U178" i="1" s="1"/>
  <c r="U179" i="1" s="1"/>
  <c r="T172" i="1"/>
  <c r="T173" i="1" s="1"/>
  <c r="T174" i="1" s="1"/>
  <c r="T175" i="1" s="1"/>
  <c r="T176" i="1" s="1"/>
  <c r="T177" i="1" s="1"/>
  <c r="T178" i="1" s="1"/>
  <c r="T179" i="1" s="1"/>
  <c r="S172" i="1"/>
  <c r="S173" i="1" s="1"/>
  <c r="S174" i="1" s="1"/>
  <c r="S175" i="1" s="1"/>
  <c r="S176" i="1" s="1"/>
  <c r="S177" i="1" s="1"/>
  <c r="S178" i="1" s="1"/>
  <c r="S179" i="1" s="1"/>
  <c r="R172" i="1"/>
  <c r="R173" i="1" s="1"/>
  <c r="R174" i="1" s="1"/>
  <c r="R175" i="1" s="1"/>
  <c r="R176" i="1" s="1"/>
  <c r="R177" i="1" s="1"/>
  <c r="R178" i="1" s="1"/>
  <c r="R179" i="1" s="1"/>
  <c r="Q172" i="1"/>
  <c r="Q173" i="1" s="1"/>
  <c r="Q174" i="1" s="1"/>
  <c r="Q175" i="1" s="1"/>
  <c r="Q176" i="1" s="1"/>
  <c r="Q177" i="1" s="1"/>
  <c r="Q178" i="1" s="1"/>
  <c r="Q179" i="1" s="1"/>
  <c r="P172" i="1"/>
  <c r="P173" i="1" s="1"/>
  <c r="P174" i="1" s="1"/>
  <c r="P175" i="1" s="1"/>
  <c r="P176" i="1" s="1"/>
  <c r="P177" i="1" s="1"/>
  <c r="P178" i="1" s="1"/>
  <c r="P179" i="1" s="1"/>
  <c r="O172" i="1"/>
  <c r="O173" i="1" s="1"/>
  <c r="O174" i="1" s="1"/>
  <c r="O175" i="1" s="1"/>
  <c r="O176" i="1" s="1"/>
  <c r="O177" i="1" s="1"/>
  <c r="O178" i="1" s="1"/>
  <c r="O179" i="1" s="1"/>
  <c r="N172" i="1"/>
  <c r="N173" i="1" s="1"/>
  <c r="N174" i="1" s="1"/>
  <c r="N175" i="1" s="1"/>
  <c r="N176" i="1" s="1"/>
  <c r="N177" i="1" s="1"/>
  <c r="N178" i="1" s="1"/>
  <c r="N179" i="1" s="1"/>
  <c r="M172" i="1"/>
  <c r="M173" i="1" s="1"/>
  <c r="M174" i="1" s="1"/>
  <c r="M175" i="1" s="1"/>
  <c r="M176" i="1" s="1"/>
  <c r="M177" i="1" s="1"/>
  <c r="M178" i="1" s="1"/>
  <c r="M179" i="1" s="1"/>
  <c r="L172" i="1"/>
  <c r="L173" i="1" s="1"/>
  <c r="L174" i="1" s="1"/>
  <c r="L175" i="1" s="1"/>
  <c r="L176" i="1" s="1"/>
  <c r="L177" i="1" s="1"/>
  <c r="L178" i="1" s="1"/>
  <c r="L179" i="1" s="1"/>
  <c r="L180" i="1" s="1"/>
  <c r="L182" i="1" s="1"/>
  <c r="K172" i="1"/>
  <c r="K173" i="1" s="1"/>
  <c r="K174" i="1" s="1"/>
  <c r="K175" i="1" s="1"/>
  <c r="K176" i="1" s="1"/>
  <c r="K177" i="1" s="1"/>
  <c r="K178" i="1" s="1"/>
  <c r="K179" i="1" s="1"/>
  <c r="K180" i="1" s="1"/>
  <c r="K181" i="1" s="1"/>
  <c r="K182" i="1" s="1"/>
  <c r="J172" i="1"/>
  <c r="J173" i="1" s="1"/>
  <c r="J174" i="1" s="1"/>
  <c r="J175" i="1" s="1"/>
  <c r="J176" i="1" s="1"/>
  <c r="J177" i="1" s="1"/>
  <c r="J178" i="1" s="1"/>
  <c r="J179" i="1" s="1"/>
  <c r="J180" i="1" s="1"/>
  <c r="J181" i="1" s="1"/>
  <c r="J182" i="1" s="1"/>
  <c r="I172" i="1"/>
  <c r="I173" i="1" s="1"/>
  <c r="I174" i="1" s="1"/>
  <c r="I175" i="1" s="1"/>
  <c r="I176" i="1" s="1"/>
  <c r="I177" i="1" s="1"/>
  <c r="I178" i="1" s="1"/>
  <c r="I179" i="1" s="1"/>
  <c r="I180" i="1" s="1"/>
  <c r="I181" i="1" s="1"/>
  <c r="I182" i="1" s="1"/>
  <c r="H172" i="1"/>
  <c r="H173" i="1" s="1"/>
  <c r="H174" i="1" s="1"/>
  <c r="H175" i="1" s="1"/>
  <c r="H176" i="1" s="1"/>
  <c r="H177" i="1" s="1"/>
  <c r="H178" i="1" s="1"/>
  <c r="H179" i="1" s="1"/>
  <c r="H180" i="1" s="1"/>
  <c r="H181" i="1" s="1"/>
  <c r="H182" i="1" s="1"/>
  <c r="G172" i="1"/>
  <c r="G173" i="1" s="1"/>
  <c r="G174" i="1" s="1"/>
  <c r="G175" i="1" s="1"/>
  <c r="G176" i="1" s="1"/>
  <c r="G177" i="1" s="1"/>
  <c r="G178" i="1" s="1"/>
  <c r="G179" i="1" s="1"/>
  <c r="G180" i="1" s="1"/>
  <c r="G181" i="1" s="1"/>
  <c r="G182" i="1" s="1"/>
  <c r="U160" i="1"/>
  <c r="U161" i="1" s="1"/>
  <c r="U162" i="1" s="1"/>
  <c r="U163" i="1" s="1"/>
  <c r="U164" i="1" s="1"/>
  <c r="U165" i="1" s="1"/>
  <c r="U166" i="1" s="1"/>
  <c r="U167" i="1" s="1"/>
  <c r="T160" i="1"/>
  <c r="T161" i="1" s="1"/>
  <c r="T162" i="1" s="1"/>
  <c r="T163" i="1" s="1"/>
  <c r="T164" i="1" s="1"/>
  <c r="T165" i="1" s="1"/>
  <c r="T166" i="1" s="1"/>
  <c r="T167" i="1" s="1"/>
  <c r="S160" i="1"/>
  <c r="S161" i="1" s="1"/>
  <c r="S162" i="1" s="1"/>
  <c r="S163" i="1" s="1"/>
  <c r="S164" i="1" s="1"/>
  <c r="S165" i="1" s="1"/>
  <c r="S166" i="1" s="1"/>
  <c r="S167" i="1" s="1"/>
  <c r="R160" i="1"/>
  <c r="R161" i="1" s="1"/>
  <c r="R162" i="1" s="1"/>
  <c r="R163" i="1" s="1"/>
  <c r="R164" i="1" s="1"/>
  <c r="R165" i="1" s="1"/>
  <c r="R166" i="1" s="1"/>
  <c r="R167" i="1" s="1"/>
  <c r="Q160" i="1"/>
  <c r="Q161" i="1" s="1"/>
  <c r="Q162" i="1" s="1"/>
  <c r="Q163" i="1" s="1"/>
  <c r="Q164" i="1" s="1"/>
  <c r="Q165" i="1" s="1"/>
  <c r="Q166" i="1" s="1"/>
  <c r="Q167" i="1" s="1"/>
  <c r="P160" i="1"/>
  <c r="P161" i="1" s="1"/>
  <c r="P162" i="1" s="1"/>
  <c r="P163" i="1" s="1"/>
  <c r="P164" i="1" s="1"/>
  <c r="P165" i="1" s="1"/>
  <c r="P166" i="1" s="1"/>
  <c r="P167" i="1" s="1"/>
  <c r="O160" i="1"/>
  <c r="O161" i="1" s="1"/>
  <c r="O162" i="1" s="1"/>
  <c r="O163" i="1" s="1"/>
  <c r="O164" i="1" s="1"/>
  <c r="O165" i="1" s="1"/>
  <c r="O166" i="1" s="1"/>
  <c r="O167" i="1" s="1"/>
  <c r="N160" i="1"/>
  <c r="N161" i="1" s="1"/>
  <c r="N162" i="1" s="1"/>
  <c r="N163" i="1" s="1"/>
  <c r="N164" i="1" s="1"/>
  <c r="N165" i="1" s="1"/>
  <c r="N166" i="1" s="1"/>
  <c r="N167" i="1" s="1"/>
  <c r="M160" i="1"/>
  <c r="M161" i="1" s="1"/>
  <c r="M162" i="1" s="1"/>
  <c r="M163" i="1" s="1"/>
  <c r="M164" i="1" s="1"/>
  <c r="M165" i="1" s="1"/>
  <c r="M166" i="1" s="1"/>
  <c r="M167" i="1" s="1"/>
  <c r="L160" i="1"/>
  <c r="L161" i="1" s="1"/>
  <c r="L162" i="1" s="1"/>
  <c r="L163" i="1" s="1"/>
  <c r="L164" i="1" s="1"/>
  <c r="L165" i="1" s="1"/>
  <c r="L166" i="1" s="1"/>
  <c r="L167" i="1" s="1"/>
  <c r="K160" i="1"/>
  <c r="K161" i="1" s="1"/>
  <c r="K162" i="1" s="1"/>
  <c r="K163" i="1" s="1"/>
  <c r="K164" i="1" s="1"/>
  <c r="K165" i="1" s="1"/>
  <c r="K166" i="1" s="1"/>
  <c r="K167" i="1" s="1"/>
  <c r="K168" i="1" s="1"/>
  <c r="K169" i="1" s="1"/>
  <c r="K170" i="1" s="1"/>
  <c r="J160" i="1"/>
  <c r="J161" i="1" s="1"/>
  <c r="J162" i="1" s="1"/>
  <c r="J163" i="1" s="1"/>
  <c r="J164" i="1" s="1"/>
  <c r="J165" i="1" s="1"/>
  <c r="J166" i="1" s="1"/>
  <c r="J167" i="1" s="1"/>
  <c r="J168" i="1" s="1"/>
  <c r="J169" i="1" s="1"/>
  <c r="J170" i="1" s="1"/>
  <c r="I160" i="1"/>
  <c r="I161" i="1" s="1"/>
  <c r="I162" i="1" s="1"/>
  <c r="I163" i="1" s="1"/>
  <c r="I164" i="1" s="1"/>
  <c r="I165" i="1" s="1"/>
  <c r="I166" i="1" s="1"/>
  <c r="I167" i="1" s="1"/>
  <c r="I168" i="1" s="1"/>
  <c r="I169" i="1" s="1"/>
  <c r="I170" i="1" s="1"/>
  <c r="H160" i="1"/>
  <c r="H161" i="1" s="1"/>
  <c r="H162" i="1" s="1"/>
  <c r="H163" i="1" s="1"/>
  <c r="H164" i="1" s="1"/>
  <c r="H165" i="1" s="1"/>
  <c r="H166" i="1" s="1"/>
  <c r="H167" i="1" s="1"/>
  <c r="H168" i="1" s="1"/>
  <c r="H169" i="1" s="1"/>
  <c r="H170" i="1" s="1"/>
  <c r="G160" i="1"/>
  <c r="G161" i="1" s="1"/>
  <c r="G162" i="1" s="1"/>
  <c r="G163" i="1" s="1"/>
  <c r="G164" i="1" s="1"/>
  <c r="G165" i="1" s="1"/>
  <c r="G166" i="1" s="1"/>
  <c r="G167" i="1" s="1"/>
  <c r="G168" i="1" s="1"/>
  <c r="G169" i="1" s="1"/>
  <c r="G170" i="1" s="1"/>
  <c r="U148" i="1"/>
  <c r="U149" i="1" s="1"/>
  <c r="U150" i="1" s="1"/>
  <c r="U151" i="1" s="1"/>
  <c r="U152" i="1" s="1"/>
  <c r="U153" i="1" s="1"/>
  <c r="U154" i="1" s="1"/>
  <c r="U155" i="1" s="1"/>
  <c r="U156" i="1" s="1"/>
  <c r="U158" i="1" s="1"/>
  <c r="T148" i="1"/>
  <c r="T149" i="1" s="1"/>
  <c r="T150" i="1" s="1"/>
  <c r="T151" i="1" s="1"/>
  <c r="T152" i="1" s="1"/>
  <c r="T153" i="1" s="1"/>
  <c r="T154" i="1" s="1"/>
  <c r="T155" i="1" s="1"/>
  <c r="S148" i="1"/>
  <c r="S149" i="1" s="1"/>
  <c r="S150" i="1" s="1"/>
  <c r="S151" i="1" s="1"/>
  <c r="S152" i="1" s="1"/>
  <c r="S153" i="1" s="1"/>
  <c r="S154" i="1" s="1"/>
  <c r="S155" i="1" s="1"/>
  <c r="R148" i="1"/>
  <c r="R149" i="1" s="1"/>
  <c r="R150" i="1" s="1"/>
  <c r="R151" i="1" s="1"/>
  <c r="R152" i="1" s="1"/>
  <c r="R153" i="1" s="1"/>
  <c r="R154" i="1" s="1"/>
  <c r="R155" i="1" s="1"/>
  <c r="Q148" i="1"/>
  <c r="Q149" i="1" s="1"/>
  <c r="Q150" i="1" s="1"/>
  <c r="Q151" i="1" s="1"/>
  <c r="Q152" i="1" s="1"/>
  <c r="Q153" i="1" s="1"/>
  <c r="Q154" i="1" s="1"/>
  <c r="Q155" i="1" s="1"/>
  <c r="P148" i="1"/>
  <c r="P149" i="1" s="1"/>
  <c r="P150" i="1" s="1"/>
  <c r="P151" i="1" s="1"/>
  <c r="P152" i="1" s="1"/>
  <c r="P153" i="1" s="1"/>
  <c r="P154" i="1" s="1"/>
  <c r="P155" i="1" s="1"/>
  <c r="O148" i="1"/>
  <c r="O149" i="1" s="1"/>
  <c r="O150" i="1" s="1"/>
  <c r="O151" i="1" s="1"/>
  <c r="O152" i="1" s="1"/>
  <c r="O153" i="1" s="1"/>
  <c r="O154" i="1" s="1"/>
  <c r="O155" i="1" s="1"/>
  <c r="O157" i="1" s="1"/>
  <c r="N148" i="1"/>
  <c r="N149" i="1" s="1"/>
  <c r="N150" i="1" s="1"/>
  <c r="N151" i="1" s="1"/>
  <c r="N152" i="1" s="1"/>
  <c r="N153" i="1" s="1"/>
  <c r="N154" i="1" s="1"/>
  <c r="N155" i="1" s="1"/>
  <c r="N157" i="1" s="1"/>
  <c r="M148" i="1"/>
  <c r="M149" i="1" s="1"/>
  <c r="M150" i="1" s="1"/>
  <c r="M151" i="1" s="1"/>
  <c r="M152" i="1" s="1"/>
  <c r="M153" i="1" s="1"/>
  <c r="M154" i="1" s="1"/>
  <c r="M155" i="1" s="1"/>
  <c r="L148" i="1"/>
  <c r="L149" i="1" s="1"/>
  <c r="L150" i="1" s="1"/>
  <c r="L151" i="1" s="1"/>
  <c r="L152" i="1" s="1"/>
  <c r="L153" i="1" s="1"/>
  <c r="L154" i="1" s="1"/>
  <c r="L155" i="1" s="1"/>
  <c r="K148" i="1"/>
  <c r="K149" i="1" s="1"/>
  <c r="K150" i="1" s="1"/>
  <c r="K151" i="1" s="1"/>
  <c r="K152" i="1" s="1"/>
  <c r="K153" i="1" s="1"/>
  <c r="K154" i="1" s="1"/>
  <c r="K155" i="1" s="1"/>
  <c r="K156" i="1" s="1"/>
  <c r="K157" i="1" s="1"/>
  <c r="K158" i="1" s="1"/>
  <c r="J148" i="1"/>
  <c r="J149" i="1" s="1"/>
  <c r="J150" i="1" s="1"/>
  <c r="J151" i="1" s="1"/>
  <c r="J152" i="1" s="1"/>
  <c r="J153" i="1" s="1"/>
  <c r="J154" i="1" s="1"/>
  <c r="J155" i="1" s="1"/>
  <c r="J156" i="1" s="1"/>
  <c r="J157" i="1" s="1"/>
  <c r="J158" i="1" s="1"/>
  <c r="I148" i="1"/>
  <c r="I149" i="1" s="1"/>
  <c r="I150" i="1" s="1"/>
  <c r="I151" i="1" s="1"/>
  <c r="I152" i="1" s="1"/>
  <c r="I153" i="1" s="1"/>
  <c r="I154" i="1" s="1"/>
  <c r="I155" i="1" s="1"/>
  <c r="I156" i="1" s="1"/>
  <c r="I157" i="1" s="1"/>
  <c r="I158" i="1" s="1"/>
  <c r="H148" i="1"/>
  <c r="H149" i="1" s="1"/>
  <c r="H150" i="1" s="1"/>
  <c r="H151" i="1" s="1"/>
  <c r="H152" i="1" s="1"/>
  <c r="H153" i="1" s="1"/>
  <c r="H154" i="1" s="1"/>
  <c r="H155" i="1" s="1"/>
  <c r="H156" i="1" s="1"/>
  <c r="H157" i="1" s="1"/>
  <c r="H158" i="1" s="1"/>
  <c r="G148" i="1"/>
  <c r="G149" i="1" s="1"/>
  <c r="G150" i="1" s="1"/>
  <c r="G151" i="1" s="1"/>
  <c r="G152" i="1" s="1"/>
  <c r="G153" i="1" s="1"/>
  <c r="G154" i="1" s="1"/>
  <c r="G155" i="1" s="1"/>
  <c r="G156" i="1" s="1"/>
  <c r="G157" i="1" s="1"/>
  <c r="G158" i="1" s="1"/>
  <c r="U136" i="1"/>
  <c r="U137" i="1" s="1"/>
  <c r="U138" i="1" s="1"/>
  <c r="U139" i="1" s="1"/>
  <c r="U140" i="1" s="1"/>
  <c r="U141" i="1" s="1"/>
  <c r="U142" i="1" s="1"/>
  <c r="U143" i="1" s="1"/>
  <c r="T136" i="1"/>
  <c r="T137" i="1" s="1"/>
  <c r="T138" i="1" s="1"/>
  <c r="T139" i="1" s="1"/>
  <c r="T140" i="1" s="1"/>
  <c r="T141" i="1" s="1"/>
  <c r="T142" i="1" s="1"/>
  <c r="T143" i="1" s="1"/>
  <c r="S136" i="1"/>
  <c r="S137" i="1" s="1"/>
  <c r="S138" i="1" s="1"/>
  <c r="S139" i="1" s="1"/>
  <c r="S140" i="1" s="1"/>
  <c r="S141" i="1" s="1"/>
  <c r="S142" i="1" s="1"/>
  <c r="S143" i="1" s="1"/>
  <c r="R136" i="1"/>
  <c r="R137" i="1" s="1"/>
  <c r="R138" i="1" s="1"/>
  <c r="R139" i="1" s="1"/>
  <c r="R140" i="1" s="1"/>
  <c r="R141" i="1" s="1"/>
  <c r="R142" i="1" s="1"/>
  <c r="R143" i="1" s="1"/>
  <c r="R144" i="1" s="1"/>
  <c r="R146" i="1" s="1"/>
  <c r="Q136" i="1"/>
  <c r="Q137" i="1" s="1"/>
  <c r="Q138" i="1" s="1"/>
  <c r="Q139" i="1" s="1"/>
  <c r="Q140" i="1" s="1"/>
  <c r="Q141" i="1" s="1"/>
  <c r="Q142" i="1" s="1"/>
  <c r="Q143" i="1" s="1"/>
  <c r="P136" i="1"/>
  <c r="P137" i="1" s="1"/>
  <c r="P138" i="1" s="1"/>
  <c r="P139" i="1" s="1"/>
  <c r="P140" i="1" s="1"/>
  <c r="P141" i="1" s="1"/>
  <c r="P142" i="1" s="1"/>
  <c r="P143" i="1" s="1"/>
  <c r="P145" i="1" s="1"/>
  <c r="O136" i="1"/>
  <c r="O137" i="1" s="1"/>
  <c r="O138" i="1" s="1"/>
  <c r="O139" i="1" s="1"/>
  <c r="O140" i="1" s="1"/>
  <c r="O141" i="1" s="1"/>
  <c r="O142" i="1" s="1"/>
  <c r="O143" i="1" s="1"/>
  <c r="N136" i="1"/>
  <c r="N137" i="1" s="1"/>
  <c r="N138" i="1" s="1"/>
  <c r="N139" i="1" s="1"/>
  <c r="N140" i="1" s="1"/>
  <c r="N141" i="1" s="1"/>
  <c r="N142" i="1" s="1"/>
  <c r="N143" i="1" s="1"/>
  <c r="M136" i="1"/>
  <c r="M137" i="1" s="1"/>
  <c r="M138" i="1" s="1"/>
  <c r="M139" i="1" s="1"/>
  <c r="M140" i="1" s="1"/>
  <c r="M141" i="1" s="1"/>
  <c r="M142" i="1" s="1"/>
  <c r="M143" i="1" s="1"/>
  <c r="L136" i="1"/>
  <c r="L137" i="1" s="1"/>
  <c r="L138" i="1" s="1"/>
  <c r="L139" i="1" s="1"/>
  <c r="L140" i="1" s="1"/>
  <c r="L141" i="1" s="1"/>
  <c r="L142" i="1" s="1"/>
  <c r="L143" i="1" s="1"/>
  <c r="K136" i="1"/>
  <c r="K137" i="1" s="1"/>
  <c r="K138" i="1" s="1"/>
  <c r="K139" i="1" s="1"/>
  <c r="K140" i="1" s="1"/>
  <c r="K141" i="1" s="1"/>
  <c r="K142" i="1" s="1"/>
  <c r="K143" i="1" s="1"/>
  <c r="K144" i="1" s="1"/>
  <c r="K145" i="1" s="1"/>
  <c r="K146" i="1" s="1"/>
  <c r="J136" i="1"/>
  <c r="J137" i="1" s="1"/>
  <c r="J138" i="1" s="1"/>
  <c r="J139" i="1" s="1"/>
  <c r="J140" i="1" s="1"/>
  <c r="J141" i="1" s="1"/>
  <c r="J142" i="1" s="1"/>
  <c r="J143" i="1" s="1"/>
  <c r="J144" i="1" s="1"/>
  <c r="J145" i="1" s="1"/>
  <c r="J146" i="1" s="1"/>
  <c r="I136" i="1"/>
  <c r="I137" i="1" s="1"/>
  <c r="I138" i="1" s="1"/>
  <c r="I139" i="1" s="1"/>
  <c r="I140" i="1" s="1"/>
  <c r="I141" i="1" s="1"/>
  <c r="I142" i="1" s="1"/>
  <c r="I143" i="1" s="1"/>
  <c r="I144" i="1" s="1"/>
  <c r="I145" i="1" s="1"/>
  <c r="I146" i="1" s="1"/>
  <c r="H136" i="1"/>
  <c r="H137" i="1" s="1"/>
  <c r="H138" i="1" s="1"/>
  <c r="H139" i="1" s="1"/>
  <c r="H140" i="1" s="1"/>
  <c r="H141" i="1" s="1"/>
  <c r="H142" i="1" s="1"/>
  <c r="H143" i="1" s="1"/>
  <c r="H144" i="1" s="1"/>
  <c r="H145" i="1" s="1"/>
  <c r="H146" i="1" s="1"/>
  <c r="G136" i="1"/>
  <c r="G137" i="1" s="1"/>
  <c r="G138" i="1" s="1"/>
  <c r="G139" i="1" s="1"/>
  <c r="G140" i="1" s="1"/>
  <c r="G141" i="1" s="1"/>
  <c r="G142" i="1" s="1"/>
  <c r="G143" i="1" s="1"/>
  <c r="G144" i="1" s="1"/>
  <c r="G145" i="1" s="1"/>
  <c r="G146" i="1" s="1"/>
  <c r="U124" i="1"/>
  <c r="U125" i="1" s="1"/>
  <c r="U126" i="1" s="1"/>
  <c r="U127" i="1" s="1"/>
  <c r="U128" i="1" s="1"/>
  <c r="U129" i="1" s="1"/>
  <c r="U130" i="1" s="1"/>
  <c r="U131" i="1" s="1"/>
  <c r="T124" i="1"/>
  <c r="T125" i="1" s="1"/>
  <c r="T126" i="1" s="1"/>
  <c r="T127" i="1" s="1"/>
  <c r="T128" i="1" s="1"/>
  <c r="T129" i="1" s="1"/>
  <c r="T130" i="1" s="1"/>
  <c r="T131" i="1" s="1"/>
  <c r="S124" i="1"/>
  <c r="S125" i="1" s="1"/>
  <c r="S126" i="1" s="1"/>
  <c r="S127" i="1" s="1"/>
  <c r="S128" i="1" s="1"/>
  <c r="S129" i="1" s="1"/>
  <c r="S130" i="1" s="1"/>
  <c r="S131" i="1" s="1"/>
  <c r="R124" i="1"/>
  <c r="R125" i="1" s="1"/>
  <c r="R126" i="1" s="1"/>
  <c r="R127" i="1" s="1"/>
  <c r="R128" i="1" s="1"/>
  <c r="R129" i="1" s="1"/>
  <c r="R130" i="1" s="1"/>
  <c r="R131" i="1" s="1"/>
  <c r="Q124" i="1"/>
  <c r="Q125" i="1" s="1"/>
  <c r="Q126" i="1" s="1"/>
  <c r="Q127" i="1" s="1"/>
  <c r="Q128" i="1" s="1"/>
  <c r="Q129" i="1" s="1"/>
  <c r="Q130" i="1" s="1"/>
  <c r="Q131" i="1" s="1"/>
  <c r="P124" i="1"/>
  <c r="P125" i="1" s="1"/>
  <c r="P126" i="1" s="1"/>
  <c r="P127" i="1" s="1"/>
  <c r="P128" i="1" s="1"/>
  <c r="P129" i="1" s="1"/>
  <c r="P130" i="1" s="1"/>
  <c r="P131" i="1" s="1"/>
  <c r="O124" i="1"/>
  <c r="O125" i="1" s="1"/>
  <c r="O126" i="1" s="1"/>
  <c r="O127" i="1" s="1"/>
  <c r="O128" i="1" s="1"/>
  <c r="O129" i="1" s="1"/>
  <c r="O130" i="1" s="1"/>
  <c r="O131" i="1" s="1"/>
  <c r="O133" i="1" s="1"/>
  <c r="N124" i="1"/>
  <c r="N125" i="1" s="1"/>
  <c r="N126" i="1" s="1"/>
  <c r="N127" i="1" s="1"/>
  <c r="N128" i="1" s="1"/>
  <c r="N129" i="1" s="1"/>
  <c r="N130" i="1" s="1"/>
  <c r="N131" i="1" s="1"/>
  <c r="M124" i="1"/>
  <c r="M125" i="1" s="1"/>
  <c r="M126" i="1" s="1"/>
  <c r="M127" i="1" s="1"/>
  <c r="M128" i="1" s="1"/>
  <c r="M129" i="1" s="1"/>
  <c r="M130" i="1" s="1"/>
  <c r="M131" i="1" s="1"/>
  <c r="M132" i="1" s="1"/>
  <c r="M134" i="1" s="1"/>
  <c r="L124" i="1"/>
  <c r="L125" i="1" s="1"/>
  <c r="L126" i="1" s="1"/>
  <c r="L127" i="1" s="1"/>
  <c r="L128" i="1" s="1"/>
  <c r="L129" i="1" s="1"/>
  <c r="L130" i="1" s="1"/>
  <c r="L131" i="1" s="1"/>
  <c r="L132" i="1" s="1"/>
  <c r="L134" i="1" s="1"/>
  <c r="K124" i="1"/>
  <c r="K125" i="1" s="1"/>
  <c r="K126" i="1" s="1"/>
  <c r="K127" i="1" s="1"/>
  <c r="K128" i="1" s="1"/>
  <c r="K129" i="1" s="1"/>
  <c r="K130" i="1" s="1"/>
  <c r="K131" i="1" s="1"/>
  <c r="K132" i="1" s="1"/>
  <c r="K133" i="1" s="1"/>
  <c r="K134" i="1" s="1"/>
  <c r="J124" i="1"/>
  <c r="J125" i="1" s="1"/>
  <c r="J126" i="1" s="1"/>
  <c r="J127" i="1" s="1"/>
  <c r="J128" i="1" s="1"/>
  <c r="J129" i="1" s="1"/>
  <c r="J130" i="1" s="1"/>
  <c r="J131" i="1" s="1"/>
  <c r="J132" i="1" s="1"/>
  <c r="J133" i="1" s="1"/>
  <c r="J134" i="1" s="1"/>
  <c r="I124" i="1"/>
  <c r="I125" i="1" s="1"/>
  <c r="I126" i="1" s="1"/>
  <c r="I127" i="1" s="1"/>
  <c r="I128" i="1" s="1"/>
  <c r="I129" i="1" s="1"/>
  <c r="I130" i="1" s="1"/>
  <c r="I131" i="1" s="1"/>
  <c r="I132" i="1" s="1"/>
  <c r="I133" i="1" s="1"/>
  <c r="I134" i="1" s="1"/>
  <c r="H124" i="1"/>
  <c r="H125" i="1" s="1"/>
  <c r="H126" i="1" s="1"/>
  <c r="H127" i="1" s="1"/>
  <c r="H128" i="1" s="1"/>
  <c r="H129" i="1" s="1"/>
  <c r="H130" i="1" s="1"/>
  <c r="H131" i="1" s="1"/>
  <c r="H132" i="1" s="1"/>
  <c r="H133" i="1" s="1"/>
  <c r="H134" i="1" s="1"/>
  <c r="G124" i="1"/>
  <c r="G125" i="1" s="1"/>
  <c r="G126" i="1" s="1"/>
  <c r="G127" i="1" s="1"/>
  <c r="G128" i="1" s="1"/>
  <c r="G129" i="1" s="1"/>
  <c r="G130" i="1" s="1"/>
  <c r="G131" i="1" s="1"/>
  <c r="G132" i="1" s="1"/>
  <c r="G133" i="1" s="1"/>
  <c r="G134" i="1" s="1"/>
  <c r="U112" i="1"/>
  <c r="U113" i="1" s="1"/>
  <c r="U114" i="1" s="1"/>
  <c r="U115" i="1" s="1"/>
  <c r="U116" i="1" s="1"/>
  <c r="U117" i="1" s="1"/>
  <c r="U118" i="1" s="1"/>
  <c r="U119" i="1" s="1"/>
  <c r="T112" i="1"/>
  <c r="T113" i="1" s="1"/>
  <c r="T114" i="1" s="1"/>
  <c r="T115" i="1" s="1"/>
  <c r="T116" i="1" s="1"/>
  <c r="T117" i="1" s="1"/>
  <c r="T118" i="1" s="1"/>
  <c r="T119" i="1" s="1"/>
  <c r="S112" i="1"/>
  <c r="S113" i="1" s="1"/>
  <c r="S114" i="1" s="1"/>
  <c r="S115" i="1" s="1"/>
  <c r="S116" i="1" s="1"/>
  <c r="S117" i="1" s="1"/>
  <c r="S118" i="1" s="1"/>
  <c r="S119" i="1" s="1"/>
  <c r="R112" i="1"/>
  <c r="R113" i="1" s="1"/>
  <c r="R114" i="1" s="1"/>
  <c r="R115" i="1" s="1"/>
  <c r="R116" i="1" s="1"/>
  <c r="R117" i="1" s="1"/>
  <c r="R118" i="1" s="1"/>
  <c r="R119" i="1" s="1"/>
  <c r="Q112" i="1"/>
  <c r="Q113" i="1" s="1"/>
  <c r="Q114" i="1" s="1"/>
  <c r="Q115" i="1" s="1"/>
  <c r="Q116" i="1" s="1"/>
  <c r="Q117" i="1" s="1"/>
  <c r="Q118" i="1" s="1"/>
  <c r="Q119" i="1" s="1"/>
  <c r="P112" i="1"/>
  <c r="P113" i="1" s="1"/>
  <c r="P114" i="1" s="1"/>
  <c r="P115" i="1" s="1"/>
  <c r="P116" i="1" s="1"/>
  <c r="P117" i="1" s="1"/>
  <c r="P118" i="1" s="1"/>
  <c r="P119" i="1" s="1"/>
  <c r="O112" i="1"/>
  <c r="O113" i="1" s="1"/>
  <c r="O114" i="1" s="1"/>
  <c r="O115" i="1" s="1"/>
  <c r="O116" i="1" s="1"/>
  <c r="O117" i="1" s="1"/>
  <c r="O118" i="1" s="1"/>
  <c r="O119" i="1" s="1"/>
  <c r="N112" i="1"/>
  <c r="N113" i="1" s="1"/>
  <c r="N114" i="1" s="1"/>
  <c r="N115" i="1" s="1"/>
  <c r="N116" i="1" s="1"/>
  <c r="N117" i="1" s="1"/>
  <c r="N118" i="1" s="1"/>
  <c r="N119" i="1" s="1"/>
  <c r="M112" i="1"/>
  <c r="M113" i="1" s="1"/>
  <c r="M114" i="1" s="1"/>
  <c r="M115" i="1" s="1"/>
  <c r="M116" i="1" s="1"/>
  <c r="M117" i="1" s="1"/>
  <c r="M118" i="1" s="1"/>
  <c r="M119" i="1" s="1"/>
  <c r="L112" i="1"/>
  <c r="L113" i="1" s="1"/>
  <c r="L114" i="1" s="1"/>
  <c r="L115" i="1" s="1"/>
  <c r="L116" i="1" s="1"/>
  <c r="L117" i="1" s="1"/>
  <c r="L118" i="1" s="1"/>
  <c r="L119" i="1" s="1"/>
  <c r="K112" i="1"/>
  <c r="K113" i="1" s="1"/>
  <c r="K114" i="1" s="1"/>
  <c r="K115" i="1" s="1"/>
  <c r="K116" i="1" s="1"/>
  <c r="K117" i="1" s="1"/>
  <c r="K118" i="1" s="1"/>
  <c r="K119" i="1" s="1"/>
  <c r="K120" i="1" s="1"/>
  <c r="K121" i="1" s="1"/>
  <c r="K122" i="1" s="1"/>
  <c r="J112" i="1"/>
  <c r="J113" i="1" s="1"/>
  <c r="J114" i="1" s="1"/>
  <c r="J115" i="1" s="1"/>
  <c r="J116" i="1" s="1"/>
  <c r="J117" i="1" s="1"/>
  <c r="J118" i="1" s="1"/>
  <c r="J119" i="1" s="1"/>
  <c r="J120" i="1" s="1"/>
  <c r="J121" i="1" s="1"/>
  <c r="J122" i="1" s="1"/>
  <c r="I112" i="1"/>
  <c r="I113" i="1" s="1"/>
  <c r="I114" i="1" s="1"/>
  <c r="I115" i="1" s="1"/>
  <c r="I116" i="1" s="1"/>
  <c r="I117" i="1" s="1"/>
  <c r="I118" i="1" s="1"/>
  <c r="I119" i="1" s="1"/>
  <c r="I120" i="1" s="1"/>
  <c r="I121" i="1" s="1"/>
  <c r="I122" i="1" s="1"/>
  <c r="H112" i="1"/>
  <c r="H113" i="1" s="1"/>
  <c r="H114" i="1" s="1"/>
  <c r="H115" i="1" s="1"/>
  <c r="H116" i="1" s="1"/>
  <c r="H117" i="1" s="1"/>
  <c r="H118" i="1" s="1"/>
  <c r="H119" i="1" s="1"/>
  <c r="H120" i="1" s="1"/>
  <c r="H121" i="1" s="1"/>
  <c r="H122" i="1" s="1"/>
  <c r="G112" i="1"/>
  <c r="G113" i="1" s="1"/>
  <c r="G114" i="1" s="1"/>
  <c r="G115" i="1" s="1"/>
  <c r="G116" i="1" s="1"/>
  <c r="G117" i="1" s="1"/>
  <c r="G118" i="1" s="1"/>
  <c r="G119" i="1" s="1"/>
  <c r="G120" i="1" s="1"/>
  <c r="G121" i="1" s="1"/>
  <c r="G122" i="1" s="1"/>
  <c r="E184" i="1"/>
  <c r="E185" i="1" s="1"/>
  <c r="E186" i="1" s="1"/>
  <c r="E187" i="1" s="1"/>
  <c r="E188" i="1" s="1"/>
  <c r="E189" i="1" s="1"/>
  <c r="E190" i="1" s="1"/>
  <c r="E191" i="1" s="1"/>
  <c r="E192" i="1" s="1"/>
  <c r="E193" i="1" s="1"/>
  <c r="E194" i="1" s="1"/>
  <c r="D184" i="1"/>
  <c r="D185" i="1" s="1"/>
  <c r="D186" i="1" s="1"/>
  <c r="D187" i="1" s="1"/>
  <c r="D188" i="1" s="1"/>
  <c r="D189" i="1" s="1"/>
  <c r="D190" i="1" s="1"/>
  <c r="D191" i="1" s="1"/>
  <c r="D192" i="1" s="1"/>
  <c r="D193" i="1" s="1"/>
  <c r="D194" i="1" s="1"/>
  <c r="C184" i="1"/>
  <c r="C185" i="1" s="1"/>
  <c r="C186" i="1" s="1"/>
  <c r="C187" i="1" s="1"/>
  <c r="C188" i="1" s="1"/>
  <c r="C189" i="1" s="1"/>
  <c r="C190" i="1" s="1"/>
  <c r="C191" i="1" s="1"/>
  <c r="C192" i="1" s="1"/>
  <c r="C193" i="1" s="1"/>
  <c r="C194" i="1" s="1"/>
  <c r="B184" i="1"/>
  <c r="B185" i="1" s="1"/>
  <c r="B186" i="1" s="1"/>
  <c r="B187" i="1" s="1"/>
  <c r="B188" i="1" s="1"/>
  <c r="B189" i="1" s="1"/>
  <c r="B190" i="1" s="1"/>
  <c r="B191" i="1" s="1"/>
  <c r="B192" i="1" s="1"/>
  <c r="B193" i="1" s="1"/>
  <c r="B194" i="1" s="1"/>
  <c r="E172" i="1"/>
  <c r="E173" i="1" s="1"/>
  <c r="E174" i="1" s="1"/>
  <c r="E175" i="1" s="1"/>
  <c r="E176" i="1" s="1"/>
  <c r="E177" i="1" s="1"/>
  <c r="E178" i="1" s="1"/>
  <c r="E179" i="1" s="1"/>
  <c r="E180" i="1" s="1"/>
  <c r="E181" i="1" s="1"/>
  <c r="E182" i="1" s="1"/>
  <c r="D172" i="1"/>
  <c r="D173" i="1" s="1"/>
  <c r="D174" i="1" s="1"/>
  <c r="D175" i="1" s="1"/>
  <c r="D176" i="1" s="1"/>
  <c r="D177" i="1" s="1"/>
  <c r="D178" i="1" s="1"/>
  <c r="D179" i="1" s="1"/>
  <c r="D180" i="1" s="1"/>
  <c r="D181" i="1" s="1"/>
  <c r="D182" i="1" s="1"/>
  <c r="C172" i="1"/>
  <c r="C173" i="1" s="1"/>
  <c r="C174" i="1" s="1"/>
  <c r="C175" i="1" s="1"/>
  <c r="C176" i="1" s="1"/>
  <c r="C177" i="1" s="1"/>
  <c r="C178" i="1" s="1"/>
  <c r="C179" i="1" s="1"/>
  <c r="C180" i="1" s="1"/>
  <c r="C181" i="1" s="1"/>
  <c r="C182" i="1" s="1"/>
  <c r="B172" i="1"/>
  <c r="B173" i="1" s="1"/>
  <c r="B174" i="1" s="1"/>
  <c r="B175" i="1" s="1"/>
  <c r="B176" i="1" s="1"/>
  <c r="B177" i="1" s="1"/>
  <c r="B178" i="1" s="1"/>
  <c r="B179" i="1" s="1"/>
  <c r="B180" i="1" s="1"/>
  <c r="B181" i="1" s="1"/>
  <c r="B182" i="1" s="1"/>
  <c r="E160" i="1"/>
  <c r="E161" i="1" s="1"/>
  <c r="E162" i="1" s="1"/>
  <c r="E163" i="1" s="1"/>
  <c r="E164" i="1" s="1"/>
  <c r="E165" i="1" s="1"/>
  <c r="E166" i="1" s="1"/>
  <c r="E167" i="1" s="1"/>
  <c r="E168" i="1" s="1"/>
  <c r="E169" i="1" s="1"/>
  <c r="E170" i="1" s="1"/>
  <c r="D160" i="1"/>
  <c r="D161" i="1" s="1"/>
  <c r="D162" i="1" s="1"/>
  <c r="D163" i="1" s="1"/>
  <c r="D164" i="1" s="1"/>
  <c r="D165" i="1" s="1"/>
  <c r="D166" i="1" s="1"/>
  <c r="D167" i="1" s="1"/>
  <c r="D168" i="1" s="1"/>
  <c r="D169" i="1" s="1"/>
  <c r="D170" i="1" s="1"/>
  <c r="C160" i="1"/>
  <c r="C161" i="1" s="1"/>
  <c r="C162" i="1" s="1"/>
  <c r="C163" i="1" s="1"/>
  <c r="C164" i="1" s="1"/>
  <c r="C165" i="1" s="1"/>
  <c r="C166" i="1" s="1"/>
  <c r="C167" i="1" s="1"/>
  <c r="C168" i="1" s="1"/>
  <c r="C169" i="1" s="1"/>
  <c r="C170" i="1" s="1"/>
  <c r="B160" i="1"/>
  <c r="B161" i="1" s="1"/>
  <c r="B162" i="1" s="1"/>
  <c r="B163" i="1" s="1"/>
  <c r="B164" i="1" s="1"/>
  <c r="B165" i="1" s="1"/>
  <c r="B166" i="1" s="1"/>
  <c r="B167" i="1" s="1"/>
  <c r="B168" i="1" s="1"/>
  <c r="B169" i="1" s="1"/>
  <c r="B170" i="1" s="1"/>
  <c r="E148" i="1"/>
  <c r="E149" i="1" s="1"/>
  <c r="E150" i="1" s="1"/>
  <c r="E151" i="1" s="1"/>
  <c r="E152" i="1" s="1"/>
  <c r="E153" i="1" s="1"/>
  <c r="E154" i="1" s="1"/>
  <c r="E155" i="1" s="1"/>
  <c r="E156" i="1" s="1"/>
  <c r="E157" i="1" s="1"/>
  <c r="E158" i="1" s="1"/>
  <c r="D148" i="1"/>
  <c r="D149" i="1" s="1"/>
  <c r="D150" i="1" s="1"/>
  <c r="D151" i="1" s="1"/>
  <c r="D152" i="1" s="1"/>
  <c r="D153" i="1" s="1"/>
  <c r="D154" i="1" s="1"/>
  <c r="D155" i="1" s="1"/>
  <c r="D156" i="1" s="1"/>
  <c r="D157" i="1" s="1"/>
  <c r="D158" i="1" s="1"/>
  <c r="C148" i="1"/>
  <c r="C149" i="1" s="1"/>
  <c r="C150" i="1" s="1"/>
  <c r="C151" i="1" s="1"/>
  <c r="C152" i="1" s="1"/>
  <c r="C153" i="1" s="1"/>
  <c r="C154" i="1" s="1"/>
  <c r="C155" i="1" s="1"/>
  <c r="C156" i="1" s="1"/>
  <c r="C157" i="1" s="1"/>
  <c r="C158" i="1" s="1"/>
  <c r="B148" i="1"/>
  <c r="B149" i="1" s="1"/>
  <c r="B150" i="1" s="1"/>
  <c r="B151" i="1" s="1"/>
  <c r="B152" i="1" s="1"/>
  <c r="B153" i="1" s="1"/>
  <c r="B154" i="1" s="1"/>
  <c r="B155" i="1" s="1"/>
  <c r="B156" i="1" s="1"/>
  <c r="B157" i="1" s="1"/>
  <c r="B158" i="1" s="1"/>
  <c r="E136" i="1"/>
  <c r="E137" i="1" s="1"/>
  <c r="E138" i="1" s="1"/>
  <c r="E139" i="1" s="1"/>
  <c r="E140" i="1" s="1"/>
  <c r="E141" i="1" s="1"/>
  <c r="E142" i="1" s="1"/>
  <c r="E143" i="1" s="1"/>
  <c r="E144" i="1" s="1"/>
  <c r="E145" i="1" s="1"/>
  <c r="E146" i="1" s="1"/>
  <c r="D136" i="1"/>
  <c r="D137" i="1" s="1"/>
  <c r="D138" i="1" s="1"/>
  <c r="D139" i="1" s="1"/>
  <c r="D140" i="1" s="1"/>
  <c r="D141" i="1" s="1"/>
  <c r="D142" i="1" s="1"/>
  <c r="D143" i="1" s="1"/>
  <c r="D144" i="1" s="1"/>
  <c r="D145" i="1" s="1"/>
  <c r="D146" i="1" s="1"/>
  <c r="C136" i="1"/>
  <c r="C137" i="1" s="1"/>
  <c r="C138" i="1" s="1"/>
  <c r="C139" i="1" s="1"/>
  <c r="C140" i="1" s="1"/>
  <c r="C141" i="1" s="1"/>
  <c r="C142" i="1" s="1"/>
  <c r="C143" i="1" s="1"/>
  <c r="C144" i="1" s="1"/>
  <c r="C145" i="1" s="1"/>
  <c r="C146" i="1" s="1"/>
  <c r="B136" i="1"/>
  <c r="B137" i="1" s="1"/>
  <c r="B138" i="1" s="1"/>
  <c r="B139" i="1" s="1"/>
  <c r="B140" i="1" s="1"/>
  <c r="B141" i="1" s="1"/>
  <c r="B142" i="1" s="1"/>
  <c r="B143" i="1" s="1"/>
  <c r="B144" i="1" s="1"/>
  <c r="B145" i="1" s="1"/>
  <c r="B146" i="1" s="1"/>
  <c r="E124" i="1"/>
  <c r="E125" i="1" s="1"/>
  <c r="E126" i="1" s="1"/>
  <c r="E127" i="1" s="1"/>
  <c r="E128" i="1" s="1"/>
  <c r="E129" i="1" s="1"/>
  <c r="E130" i="1" s="1"/>
  <c r="E131" i="1" s="1"/>
  <c r="E132" i="1" s="1"/>
  <c r="E133" i="1" s="1"/>
  <c r="E134" i="1" s="1"/>
  <c r="D124" i="1"/>
  <c r="D125" i="1" s="1"/>
  <c r="D126" i="1" s="1"/>
  <c r="D127" i="1" s="1"/>
  <c r="D128" i="1" s="1"/>
  <c r="D129" i="1" s="1"/>
  <c r="D130" i="1" s="1"/>
  <c r="D131" i="1" s="1"/>
  <c r="D132" i="1" s="1"/>
  <c r="D133" i="1" s="1"/>
  <c r="D134" i="1" s="1"/>
  <c r="C124" i="1"/>
  <c r="C125" i="1" s="1"/>
  <c r="C126" i="1" s="1"/>
  <c r="C127" i="1" s="1"/>
  <c r="C128" i="1" s="1"/>
  <c r="C129" i="1" s="1"/>
  <c r="C130" i="1" s="1"/>
  <c r="C131" i="1" s="1"/>
  <c r="C132" i="1" s="1"/>
  <c r="C133" i="1" s="1"/>
  <c r="C134" i="1" s="1"/>
  <c r="B124" i="1"/>
  <c r="B125" i="1" s="1"/>
  <c r="B126" i="1" s="1"/>
  <c r="B127" i="1" s="1"/>
  <c r="B128" i="1" s="1"/>
  <c r="B129" i="1" s="1"/>
  <c r="B130" i="1" s="1"/>
  <c r="B131" i="1" s="1"/>
  <c r="B132" i="1" s="1"/>
  <c r="B133" i="1" s="1"/>
  <c r="B134" i="1" s="1"/>
  <c r="E112" i="1"/>
  <c r="E113" i="1" s="1"/>
  <c r="E114" i="1" s="1"/>
  <c r="E115" i="1" s="1"/>
  <c r="E116" i="1" s="1"/>
  <c r="E117" i="1" s="1"/>
  <c r="E118" i="1" s="1"/>
  <c r="E119" i="1" s="1"/>
  <c r="E120" i="1" s="1"/>
  <c r="E121" i="1" s="1"/>
  <c r="E122" i="1" s="1"/>
  <c r="D112" i="1"/>
  <c r="D113" i="1" s="1"/>
  <c r="D114" i="1" s="1"/>
  <c r="D115" i="1" s="1"/>
  <c r="D116" i="1" s="1"/>
  <c r="D117" i="1" s="1"/>
  <c r="D118" i="1" s="1"/>
  <c r="D119" i="1" s="1"/>
  <c r="D120" i="1" s="1"/>
  <c r="D121" i="1" s="1"/>
  <c r="D122" i="1" s="1"/>
  <c r="C112" i="1"/>
  <c r="C113" i="1" s="1"/>
  <c r="C114" i="1" s="1"/>
  <c r="C115" i="1" s="1"/>
  <c r="C116" i="1" s="1"/>
  <c r="C117" i="1" s="1"/>
  <c r="C118" i="1" s="1"/>
  <c r="C119" i="1" s="1"/>
  <c r="C120" i="1" s="1"/>
  <c r="C121" i="1" s="1"/>
  <c r="C122" i="1" s="1"/>
  <c r="B112" i="1"/>
  <c r="B113" i="1" s="1"/>
  <c r="B114" i="1" s="1"/>
  <c r="B115" i="1" s="1"/>
  <c r="B116" i="1" s="1"/>
  <c r="B117" i="1" s="1"/>
  <c r="B118" i="1" s="1"/>
  <c r="B119" i="1" s="1"/>
  <c r="B120" i="1" s="1"/>
  <c r="B121" i="1" s="1"/>
  <c r="B122" i="1" s="1"/>
  <c r="Q181" i="1" l="1"/>
  <c r="Q180" i="1"/>
  <c r="Q182" i="1" s="1"/>
  <c r="O156" i="1"/>
  <c r="O158" i="1" s="1"/>
  <c r="N169" i="1"/>
  <c r="N168" i="1"/>
  <c r="N170" i="1" s="1"/>
  <c r="P144" i="1"/>
  <c r="P146" i="1" s="1"/>
  <c r="M133" i="1"/>
  <c r="P120" i="1"/>
  <c r="P122" i="1" s="1"/>
  <c r="P121" i="1"/>
  <c r="T120" i="1"/>
  <c r="T122" i="1" s="1"/>
  <c r="T121" i="1"/>
  <c r="O121" i="1"/>
  <c r="O120" i="1"/>
  <c r="O122" i="1" s="1"/>
  <c r="P133" i="1"/>
  <c r="P132" i="1"/>
  <c r="P134" i="1" s="1"/>
  <c r="S133" i="1"/>
  <c r="S132" i="1"/>
  <c r="S134" i="1" s="1"/>
  <c r="S181" i="1"/>
  <c r="S180" i="1"/>
  <c r="S182" i="1" s="1"/>
  <c r="P156" i="1"/>
  <c r="P158" i="1" s="1"/>
  <c r="P157" i="1"/>
  <c r="R120" i="1"/>
  <c r="R122" i="1" s="1"/>
  <c r="R121" i="1"/>
  <c r="M145" i="1"/>
  <c r="M144" i="1"/>
  <c r="M146" i="1" s="1"/>
  <c r="U120" i="1"/>
  <c r="U122" i="1" s="1"/>
  <c r="U121" i="1"/>
  <c r="M120" i="1"/>
  <c r="M122" i="1" s="1"/>
  <c r="M121" i="1"/>
  <c r="T133" i="1"/>
  <c r="T132" i="1"/>
  <c r="T134" i="1" s="1"/>
  <c r="S144" i="1"/>
  <c r="S146" i="1" s="1"/>
  <c r="S145" i="1"/>
  <c r="Q120" i="1"/>
  <c r="Q122" i="1" s="1"/>
  <c r="Q121" i="1"/>
  <c r="S120" i="1"/>
  <c r="S122" i="1" s="1"/>
  <c r="S121" i="1"/>
  <c r="R132" i="1"/>
  <c r="R134" i="1" s="1"/>
  <c r="R133" i="1"/>
  <c r="N121" i="1"/>
  <c r="N120" i="1"/>
  <c r="N122" i="1" s="1"/>
  <c r="U133" i="1"/>
  <c r="U132" i="1"/>
  <c r="U134" i="1" s="1"/>
  <c r="N145" i="1"/>
  <c r="N144" i="1"/>
  <c r="N146" i="1" s="1"/>
  <c r="L133" i="1"/>
  <c r="M156" i="1"/>
  <c r="M158" i="1" s="1"/>
  <c r="M157" i="1"/>
  <c r="T156" i="1"/>
  <c r="T158" i="1" s="1"/>
  <c r="T157" i="1"/>
  <c r="O180" i="1"/>
  <c r="O182" i="1" s="1"/>
  <c r="O181" i="1"/>
  <c r="S192" i="1"/>
  <c r="S194" i="1" s="1"/>
  <c r="S193" i="1"/>
  <c r="M168" i="1"/>
  <c r="M170" i="1" s="1"/>
  <c r="M169" i="1"/>
  <c r="O169" i="1"/>
  <c r="O168" i="1"/>
  <c r="O170" i="1" s="1"/>
  <c r="L193" i="1"/>
  <c r="L192" i="1"/>
  <c r="L194" i="1" s="1"/>
  <c r="T193" i="1"/>
  <c r="T192" i="1"/>
  <c r="T194" i="1" s="1"/>
  <c r="Q192" i="1"/>
  <c r="Q194" i="1" s="1"/>
  <c r="Q193" i="1"/>
  <c r="T181" i="1"/>
  <c r="T180" i="1"/>
  <c r="T182" i="1" s="1"/>
  <c r="R192" i="1"/>
  <c r="R194" i="1" s="1"/>
  <c r="R193" i="1"/>
  <c r="Q144" i="1"/>
  <c r="Q146" i="1" s="1"/>
  <c r="Q145" i="1"/>
  <c r="Q132" i="1"/>
  <c r="Q134" i="1" s="1"/>
  <c r="Q133" i="1"/>
  <c r="L156" i="1"/>
  <c r="L158" i="1" s="1"/>
  <c r="L157" i="1"/>
  <c r="P169" i="1"/>
  <c r="P168" i="1"/>
  <c r="P170" i="1" s="1"/>
  <c r="N156" i="1"/>
  <c r="N158" i="1" s="1"/>
  <c r="R156" i="1"/>
  <c r="R158" i="1" s="1"/>
  <c r="R157" i="1"/>
  <c r="R145" i="1"/>
  <c r="Q157" i="1"/>
  <c r="Q156" i="1"/>
  <c r="Q158" i="1" s="1"/>
  <c r="U157" i="1"/>
  <c r="S168" i="1"/>
  <c r="S170" i="1" s="1"/>
  <c r="S169" i="1"/>
  <c r="L120" i="1"/>
  <c r="L122" i="1" s="1"/>
  <c r="L121" i="1"/>
  <c r="L145" i="1"/>
  <c r="L144" i="1"/>
  <c r="L146" i="1" s="1"/>
  <c r="T144" i="1"/>
  <c r="T146" i="1" s="1"/>
  <c r="T145" i="1"/>
  <c r="O132" i="1"/>
  <c r="O134" i="1" s="1"/>
  <c r="M181" i="1"/>
  <c r="M180" i="1"/>
  <c r="M182" i="1" s="1"/>
  <c r="N133" i="1"/>
  <c r="N132" i="1"/>
  <c r="N134" i="1" s="1"/>
  <c r="R168" i="1"/>
  <c r="R170" i="1" s="1"/>
  <c r="R169" i="1"/>
  <c r="O144" i="1"/>
  <c r="O146" i="1" s="1"/>
  <c r="O145" i="1"/>
  <c r="T168" i="1"/>
  <c r="T170" i="1" s="1"/>
  <c r="T169" i="1"/>
  <c r="U145" i="1"/>
  <c r="U144" i="1"/>
  <c r="U146" i="1" s="1"/>
  <c r="S157" i="1"/>
  <c r="S156" i="1"/>
  <c r="S158" i="1" s="1"/>
  <c r="U168" i="1"/>
  <c r="U170" i="1" s="1"/>
  <c r="U169" i="1"/>
  <c r="N180" i="1"/>
  <c r="N182" i="1" s="1"/>
  <c r="N181" i="1"/>
  <c r="R181" i="1"/>
  <c r="R180" i="1"/>
  <c r="R182" i="1" s="1"/>
  <c r="L181" i="1"/>
  <c r="O193" i="1"/>
  <c r="O192" i="1"/>
  <c r="O194" i="1" s="1"/>
  <c r="U192" i="1"/>
  <c r="U194" i="1" s="1"/>
  <c r="U181" i="1"/>
  <c r="U180" i="1"/>
  <c r="U182" i="1" s="1"/>
  <c r="P180" i="1"/>
  <c r="P182" i="1" s="1"/>
  <c r="P181" i="1"/>
  <c r="M193" i="1"/>
  <c r="P192" i="1"/>
  <c r="P194" i="1" s="1"/>
  <c r="P193" i="1"/>
  <c r="L168" i="1"/>
  <c r="L170" i="1" s="1"/>
  <c r="L169" i="1"/>
  <c r="N192" i="1"/>
  <c r="N194" i="1" s="1"/>
  <c r="N193" i="1"/>
  <c r="Q168" i="1"/>
  <c r="Q170" i="1" s="1"/>
  <c r="Q169" i="1"/>
  <c r="U100" i="1" l="1"/>
  <c r="U101" i="1" s="1"/>
  <c r="U102" i="1" s="1"/>
  <c r="U103" i="1" s="1"/>
  <c r="U104" i="1" s="1"/>
  <c r="U105" i="1" s="1"/>
  <c r="U106" i="1" s="1"/>
  <c r="U107" i="1" s="1"/>
  <c r="T100" i="1"/>
  <c r="T101" i="1" s="1"/>
  <c r="T102" i="1" s="1"/>
  <c r="T103" i="1" s="1"/>
  <c r="T104" i="1" s="1"/>
  <c r="T105" i="1" s="1"/>
  <c r="T106" i="1" s="1"/>
  <c r="T107" i="1" s="1"/>
  <c r="S100" i="1"/>
  <c r="S101" i="1" s="1"/>
  <c r="S102" i="1" s="1"/>
  <c r="S103" i="1" s="1"/>
  <c r="S104" i="1" s="1"/>
  <c r="S105" i="1" s="1"/>
  <c r="S106" i="1" s="1"/>
  <c r="S107" i="1" s="1"/>
  <c r="R100" i="1"/>
  <c r="R101" i="1" s="1"/>
  <c r="R102" i="1" s="1"/>
  <c r="R103" i="1" s="1"/>
  <c r="R104" i="1" s="1"/>
  <c r="R105" i="1" s="1"/>
  <c r="R106" i="1" s="1"/>
  <c r="R107" i="1" s="1"/>
  <c r="R109" i="1" s="1"/>
  <c r="Q100" i="1"/>
  <c r="Q101" i="1" s="1"/>
  <c r="Q102" i="1" s="1"/>
  <c r="Q103" i="1" s="1"/>
  <c r="Q104" i="1" s="1"/>
  <c r="Q105" i="1" s="1"/>
  <c r="Q106" i="1" s="1"/>
  <c r="Q107" i="1" s="1"/>
  <c r="P100" i="1"/>
  <c r="P101" i="1" s="1"/>
  <c r="P102" i="1" s="1"/>
  <c r="P103" i="1" s="1"/>
  <c r="P104" i="1" s="1"/>
  <c r="P105" i="1" s="1"/>
  <c r="P106" i="1" s="1"/>
  <c r="P107" i="1" s="1"/>
  <c r="O100" i="1"/>
  <c r="O101" i="1" s="1"/>
  <c r="O102" i="1" s="1"/>
  <c r="O103" i="1" s="1"/>
  <c r="O104" i="1" s="1"/>
  <c r="O105" i="1" s="1"/>
  <c r="O106" i="1" s="1"/>
  <c r="O107" i="1" s="1"/>
  <c r="N100" i="1"/>
  <c r="N101" i="1" s="1"/>
  <c r="N102" i="1" s="1"/>
  <c r="N103" i="1" s="1"/>
  <c r="N104" i="1" s="1"/>
  <c r="N105" i="1" s="1"/>
  <c r="N106" i="1" s="1"/>
  <c r="N107" i="1" s="1"/>
  <c r="M100" i="1"/>
  <c r="M101" i="1" s="1"/>
  <c r="M102" i="1" s="1"/>
  <c r="M103" i="1" s="1"/>
  <c r="M104" i="1" s="1"/>
  <c r="M105" i="1" s="1"/>
  <c r="M106" i="1" s="1"/>
  <c r="M107" i="1" s="1"/>
  <c r="M108" i="1" s="1"/>
  <c r="M110" i="1" s="1"/>
  <c r="L100" i="1"/>
  <c r="L101" i="1" s="1"/>
  <c r="L102" i="1" s="1"/>
  <c r="L103" i="1" s="1"/>
  <c r="L104" i="1" s="1"/>
  <c r="L105" i="1" s="1"/>
  <c r="L106" i="1" s="1"/>
  <c r="L107" i="1" s="1"/>
  <c r="K100" i="1"/>
  <c r="K101" i="1" s="1"/>
  <c r="K102" i="1" s="1"/>
  <c r="K103" i="1" s="1"/>
  <c r="K104" i="1" s="1"/>
  <c r="K105" i="1" s="1"/>
  <c r="K106" i="1" s="1"/>
  <c r="K107" i="1" s="1"/>
  <c r="K108" i="1" s="1"/>
  <c r="K109" i="1" s="1"/>
  <c r="K110" i="1" s="1"/>
  <c r="J100" i="1"/>
  <c r="J101" i="1" s="1"/>
  <c r="J102" i="1" s="1"/>
  <c r="J103" i="1" s="1"/>
  <c r="J104" i="1" s="1"/>
  <c r="J105" i="1" s="1"/>
  <c r="J106" i="1" s="1"/>
  <c r="J107" i="1" s="1"/>
  <c r="J108" i="1" s="1"/>
  <c r="J109" i="1" s="1"/>
  <c r="J110" i="1" s="1"/>
  <c r="I100" i="1"/>
  <c r="I101" i="1" s="1"/>
  <c r="I102" i="1" s="1"/>
  <c r="I103" i="1" s="1"/>
  <c r="I104" i="1" s="1"/>
  <c r="I105" i="1" s="1"/>
  <c r="I106" i="1" s="1"/>
  <c r="I107" i="1" s="1"/>
  <c r="I108" i="1" s="1"/>
  <c r="I109" i="1" s="1"/>
  <c r="I110" i="1" s="1"/>
  <c r="H100" i="1"/>
  <c r="H101" i="1" s="1"/>
  <c r="H102" i="1" s="1"/>
  <c r="H103" i="1" s="1"/>
  <c r="H104" i="1" s="1"/>
  <c r="H105" i="1" s="1"/>
  <c r="H106" i="1" s="1"/>
  <c r="H107" i="1" s="1"/>
  <c r="H108" i="1" s="1"/>
  <c r="H109" i="1" s="1"/>
  <c r="H110" i="1" s="1"/>
  <c r="G100" i="1"/>
  <c r="G101" i="1" s="1"/>
  <c r="G102" i="1" s="1"/>
  <c r="G103" i="1" s="1"/>
  <c r="G104" i="1" s="1"/>
  <c r="G105" i="1" s="1"/>
  <c r="G106" i="1" s="1"/>
  <c r="G107" i="1" s="1"/>
  <c r="G108" i="1" s="1"/>
  <c r="G109" i="1" s="1"/>
  <c r="G110" i="1" s="1"/>
  <c r="U88" i="1"/>
  <c r="U89" i="1" s="1"/>
  <c r="U90" i="1" s="1"/>
  <c r="U91" i="1" s="1"/>
  <c r="U92" i="1" s="1"/>
  <c r="U93" i="1" s="1"/>
  <c r="U94" i="1" s="1"/>
  <c r="U95" i="1" s="1"/>
  <c r="T88" i="1"/>
  <c r="T89" i="1" s="1"/>
  <c r="T90" i="1" s="1"/>
  <c r="T91" i="1" s="1"/>
  <c r="T92" i="1" s="1"/>
  <c r="T93" i="1" s="1"/>
  <c r="T94" i="1" s="1"/>
  <c r="T95" i="1" s="1"/>
  <c r="S88" i="1"/>
  <c r="S89" i="1" s="1"/>
  <c r="S90" i="1" s="1"/>
  <c r="S91" i="1" s="1"/>
  <c r="S92" i="1" s="1"/>
  <c r="S93" i="1" s="1"/>
  <c r="S94" i="1" s="1"/>
  <c r="S95" i="1" s="1"/>
  <c r="S97" i="1" s="1"/>
  <c r="R88" i="1"/>
  <c r="R89" i="1" s="1"/>
  <c r="R90" i="1" s="1"/>
  <c r="R91" i="1" s="1"/>
  <c r="R92" i="1" s="1"/>
  <c r="R93" i="1" s="1"/>
  <c r="R94" i="1" s="1"/>
  <c r="R95" i="1" s="1"/>
  <c r="R96" i="1" s="1"/>
  <c r="R98" i="1" s="1"/>
  <c r="Q88" i="1"/>
  <c r="Q89" i="1" s="1"/>
  <c r="Q90" i="1" s="1"/>
  <c r="Q91" i="1" s="1"/>
  <c r="Q92" i="1" s="1"/>
  <c r="Q93" i="1" s="1"/>
  <c r="Q94" i="1" s="1"/>
  <c r="Q95" i="1" s="1"/>
  <c r="P88" i="1"/>
  <c r="P89" i="1" s="1"/>
  <c r="P90" i="1" s="1"/>
  <c r="P91" i="1" s="1"/>
  <c r="P92" i="1" s="1"/>
  <c r="P93" i="1" s="1"/>
  <c r="P94" i="1" s="1"/>
  <c r="P95" i="1" s="1"/>
  <c r="O88" i="1"/>
  <c r="O89" i="1" s="1"/>
  <c r="O90" i="1" s="1"/>
  <c r="O91" i="1" s="1"/>
  <c r="O92" i="1" s="1"/>
  <c r="O93" i="1" s="1"/>
  <c r="O94" i="1" s="1"/>
  <c r="O95" i="1" s="1"/>
  <c r="N88" i="1"/>
  <c r="N89" i="1" s="1"/>
  <c r="N90" i="1" s="1"/>
  <c r="N91" i="1" s="1"/>
  <c r="N92" i="1" s="1"/>
  <c r="N93" i="1" s="1"/>
  <c r="N94" i="1" s="1"/>
  <c r="N95" i="1" s="1"/>
  <c r="M88" i="1"/>
  <c r="M89" i="1" s="1"/>
  <c r="M90" i="1" s="1"/>
  <c r="M91" i="1" s="1"/>
  <c r="M92" i="1" s="1"/>
  <c r="M93" i="1" s="1"/>
  <c r="M94" i="1" s="1"/>
  <c r="M95" i="1" s="1"/>
  <c r="L88" i="1"/>
  <c r="L89" i="1" s="1"/>
  <c r="L90" i="1" s="1"/>
  <c r="L91" i="1" s="1"/>
  <c r="L92" i="1" s="1"/>
  <c r="L93" i="1" s="1"/>
  <c r="L94" i="1" s="1"/>
  <c r="L95" i="1" s="1"/>
  <c r="K88" i="1"/>
  <c r="K89" i="1" s="1"/>
  <c r="K90" i="1" s="1"/>
  <c r="K91" i="1" s="1"/>
  <c r="K92" i="1" s="1"/>
  <c r="K93" i="1" s="1"/>
  <c r="K94" i="1" s="1"/>
  <c r="K95" i="1" s="1"/>
  <c r="K96" i="1" s="1"/>
  <c r="K97" i="1" s="1"/>
  <c r="K98" i="1" s="1"/>
  <c r="J88" i="1"/>
  <c r="J89" i="1" s="1"/>
  <c r="J90" i="1" s="1"/>
  <c r="J91" i="1" s="1"/>
  <c r="J92" i="1" s="1"/>
  <c r="J93" i="1" s="1"/>
  <c r="J94" i="1" s="1"/>
  <c r="J95" i="1" s="1"/>
  <c r="J96" i="1" s="1"/>
  <c r="J97" i="1" s="1"/>
  <c r="J98" i="1" s="1"/>
  <c r="I88" i="1"/>
  <c r="I89" i="1" s="1"/>
  <c r="I90" i="1" s="1"/>
  <c r="I91" i="1" s="1"/>
  <c r="I92" i="1" s="1"/>
  <c r="I93" i="1" s="1"/>
  <c r="I94" i="1" s="1"/>
  <c r="I95" i="1" s="1"/>
  <c r="I96" i="1" s="1"/>
  <c r="I97" i="1" s="1"/>
  <c r="I98" i="1" s="1"/>
  <c r="H88" i="1"/>
  <c r="H89" i="1" s="1"/>
  <c r="H90" i="1" s="1"/>
  <c r="H91" i="1" s="1"/>
  <c r="H92" i="1" s="1"/>
  <c r="H93" i="1" s="1"/>
  <c r="H94" i="1" s="1"/>
  <c r="H95" i="1" s="1"/>
  <c r="H96" i="1" s="1"/>
  <c r="H97" i="1" s="1"/>
  <c r="H98" i="1" s="1"/>
  <c r="G88" i="1"/>
  <c r="G89" i="1" s="1"/>
  <c r="G90" i="1" s="1"/>
  <c r="G91" i="1" s="1"/>
  <c r="G92" i="1" s="1"/>
  <c r="G93" i="1" s="1"/>
  <c r="G94" i="1" s="1"/>
  <c r="G95" i="1" s="1"/>
  <c r="G96" i="1" s="1"/>
  <c r="G97" i="1" s="1"/>
  <c r="G98" i="1" s="1"/>
  <c r="U76" i="1"/>
  <c r="U77" i="1" s="1"/>
  <c r="U78" i="1" s="1"/>
  <c r="U79" i="1" s="1"/>
  <c r="U80" i="1" s="1"/>
  <c r="U81" i="1" s="1"/>
  <c r="U82" i="1" s="1"/>
  <c r="U83" i="1" s="1"/>
  <c r="T76" i="1"/>
  <c r="T77" i="1" s="1"/>
  <c r="T78" i="1" s="1"/>
  <c r="T79" i="1" s="1"/>
  <c r="T80" i="1" s="1"/>
  <c r="T81" i="1" s="1"/>
  <c r="T82" i="1" s="1"/>
  <c r="T83" i="1" s="1"/>
  <c r="S76" i="1"/>
  <c r="S77" i="1" s="1"/>
  <c r="S78" i="1" s="1"/>
  <c r="S79" i="1" s="1"/>
  <c r="S80" i="1" s="1"/>
  <c r="S81" i="1" s="1"/>
  <c r="S82" i="1" s="1"/>
  <c r="S83" i="1" s="1"/>
  <c r="R76" i="1"/>
  <c r="R77" i="1" s="1"/>
  <c r="R78" i="1" s="1"/>
  <c r="R79" i="1" s="1"/>
  <c r="R80" i="1" s="1"/>
  <c r="R81" i="1" s="1"/>
  <c r="R82" i="1" s="1"/>
  <c r="R83" i="1" s="1"/>
  <c r="Q76" i="1"/>
  <c r="Q77" i="1" s="1"/>
  <c r="Q78" i="1" s="1"/>
  <c r="Q79" i="1" s="1"/>
  <c r="Q80" i="1" s="1"/>
  <c r="Q81" i="1" s="1"/>
  <c r="Q82" i="1" s="1"/>
  <c r="Q83" i="1" s="1"/>
  <c r="P76" i="1"/>
  <c r="P77" i="1" s="1"/>
  <c r="P78" i="1" s="1"/>
  <c r="P79" i="1" s="1"/>
  <c r="P80" i="1" s="1"/>
  <c r="P81" i="1" s="1"/>
  <c r="P82" i="1" s="1"/>
  <c r="P83" i="1" s="1"/>
  <c r="O76" i="1"/>
  <c r="O77" i="1" s="1"/>
  <c r="O78" i="1" s="1"/>
  <c r="O79" i="1" s="1"/>
  <c r="O80" i="1" s="1"/>
  <c r="O81" i="1" s="1"/>
  <c r="O82" i="1" s="1"/>
  <c r="O83" i="1" s="1"/>
  <c r="N76" i="1"/>
  <c r="N77" i="1" s="1"/>
  <c r="N78" i="1" s="1"/>
  <c r="N79" i="1" s="1"/>
  <c r="N80" i="1" s="1"/>
  <c r="N81" i="1" s="1"/>
  <c r="N82" i="1" s="1"/>
  <c r="N83" i="1" s="1"/>
  <c r="M76" i="1"/>
  <c r="M77" i="1" s="1"/>
  <c r="M78" i="1" s="1"/>
  <c r="M79" i="1" s="1"/>
  <c r="M80" i="1" s="1"/>
  <c r="M81" i="1" s="1"/>
  <c r="M82" i="1" s="1"/>
  <c r="M83" i="1" s="1"/>
  <c r="L76" i="1"/>
  <c r="L77" i="1" s="1"/>
  <c r="L78" i="1" s="1"/>
  <c r="L79" i="1" s="1"/>
  <c r="L80" i="1" s="1"/>
  <c r="L81" i="1" s="1"/>
  <c r="L82" i="1" s="1"/>
  <c r="L83" i="1" s="1"/>
  <c r="K76" i="1"/>
  <c r="K77" i="1" s="1"/>
  <c r="K78" i="1" s="1"/>
  <c r="K79" i="1" s="1"/>
  <c r="K80" i="1" s="1"/>
  <c r="K81" i="1" s="1"/>
  <c r="K82" i="1" s="1"/>
  <c r="K83" i="1" s="1"/>
  <c r="K84" i="1" s="1"/>
  <c r="K85" i="1" s="1"/>
  <c r="K86" i="1" s="1"/>
  <c r="J76" i="1"/>
  <c r="J77" i="1" s="1"/>
  <c r="J78" i="1" s="1"/>
  <c r="J79" i="1" s="1"/>
  <c r="J80" i="1" s="1"/>
  <c r="J81" i="1" s="1"/>
  <c r="J82" i="1" s="1"/>
  <c r="J83" i="1" s="1"/>
  <c r="J84" i="1" s="1"/>
  <c r="J85" i="1" s="1"/>
  <c r="J86" i="1" s="1"/>
  <c r="I76" i="1"/>
  <c r="I77" i="1" s="1"/>
  <c r="I78" i="1" s="1"/>
  <c r="I79" i="1" s="1"/>
  <c r="I80" i="1" s="1"/>
  <c r="I81" i="1" s="1"/>
  <c r="I82" i="1" s="1"/>
  <c r="I83" i="1" s="1"/>
  <c r="I84" i="1" s="1"/>
  <c r="I85" i="1" s="1"/>
  <c r="I86" i="1" s="1"/>
  <c r="H76" i="1"/>
  <c r="H77" i="1" s="1"/>
  <c r="H78" i="1" s="1"/>
  <c r="H79" i="1" s="1"/>
  <c r="H80" i="1" s="1"/>
  <c r="H81" i="1" s="1"/>
  <c r="H82" i="1" s="1"/>
  <c r="H83" i="1" s="1"/>
  <c r="H84" i="1" s="1"/>
  <c r="H85" i="1" s="1"/>
  <c r="H86" i="1" s="1"/>
  <c r="G76" i="1"/>
  <c r="G77" i="1" s="1"/>
  <c r="G78" i="1" s="1"/>
  <c r="G79" i="1" s="1"/>
  <c r="G80" i="1" s="1"/>
  <c r="G81" i="1" s="1"/>
  <c r="G82" i="1" s="1"/>
  <c r="G83" i="1" s="1"/>
  <c r="G84" i="1" s="1"/>
  <c r="G85" i="1" s="1"/>
  <c r="G86" i="1" s="1"/>
  <c r="U64" i="1"/>
  <c r="U65" i="1" s="1"/>
  <c r="U66" i="1" s="1"/>
  <c r="U67" i="1" s="1"/>
  <c r="U68" i="1" s="1"/>
  <c r="U69" i="1" s="1"/>
  <c r="U70" i="1" s="1"/>
  <c r="U71" i="1" s="1"/>
  <c r="T64" i="1"/>
  <c r="T65" i="1" s="1"/>
  <c r="T66" i="1" s="1"/>
  <c r="T67" i="1" s="1"/>
  <c r="T68" i="1" s="1"/>
  <c r="T69" i="1" s="1"/>
  <c r="T70" i="1" s="1"/>
  <c r="T71" i="1" s="1"/>
  <c r="S64" i="1"/>
  <c r="S65" i="1" s="1"/>
  <c r="S66" i="1" s="1"/>
  <c r="S67" i="1" s="1"/>
  <c r="S68" i="1" s="1"/>
  <c r="S69" i="1" s="1"/>
  <c r="S70" i="1" s="1"/>
  <c r="S71" i="1" s="1"/>
  <c r="R64" i="1"/>
  <c r="R65" i="1" s="1"/>
  <c r="R66" i="1" s="1"/>
  <c r="R67" i="1" s="1"/>
  <c r="R68" i="1" s="1"/>
  <c r="R69" i="1" s="1"/>
  <c r="R70" i="1" s="1"/>
  <c r="R71" i="1" s="1"/>
  <c r="Q64" i="1"/>
  <c r="Q65" i="1" s="1"/>
  <c r="Q66" i="1" s="1"/>
  <c r="Q67" i="1" s="1"/>
  <c r="Q68" i="1" s="1"/>
  <c r="Q69" i="1" s="1"/>
  <c r="Q70" i="1" s="1"/>
  <c r="Q71" i="1" s="1"/>
  <c r="P64" i="1"/>
  <c r="P65" i="1" s="1"/>
  <c r="P66" i="1" s="1"/>
  <c r="P67" i="1" s="1"/>
  <c r="P68" i="1" s="1"/>
  <c r="P69" i="1" s="1"/>
  <c r="P70" i="1" s="1"/>
  <c r="P71" i="1" s="1"/>
  <c r="O64" i="1"/>
  <c r="O65" i="1" s="1"/>
  <c r="O66" i="1" s="1"/>
  <c r="O67" i="1" s="1"/>
  <c r="O68" i="1" s="1"/>
  <c r="O69" i="1" s="1"/>
  <c r="O70" i="1" s="1"/>
  <c r="O71" i="1" s="1"/>
  <c r="N64" i="1"/>
  <c r="N65" i="1" s="1"/>
  <c r="N66" i="1" s="1"/>
  <c r="N67" i="1" s="1"/>
  <c r="N68" i="1" s="1"/>
  <c r="N69" i="1" s="1"/>
  <c r="N70" i="1" s="1"/>
  <c r="N71" i="1" s="1"/>
  <c r="M64" i="1"/>
  <c r="M65" i="1" s="1"/>
  <c r="M66" i="1" s="1"/>
  <c r="M67" i="1" s="1"/>
  <c r="M68" i="1" s="1"/>
  <c r="M69" i="1" s="1"/>
  <c r="M70" i="1" s="1"/>
  <c r="M71" i="1" s="1"/>
  <c r="L64" i="1"/>
  <c r="L65" i="1" s="1"/>
  <c r="L66" i="1" s="1"/>
  <c r="L67" i="1" s="1"/>
  <c r="L68" i="1" s="1"/>
  <c r="L69" i="1" s="1"/>
  <c r="L70" i="1" s="1"/>
  <c r="L71" i="1" s="1"/>
  <c r="K64" i="1"/>
  <c r="K65" i="1" s="1"/>
  <c r="K66" i="1" s="1"/>
  <c r="K67" i="1" s="1"/>
  <c r="K68" i="1" s="1"/>
  <c r="K69" i="1" s="1"/>
  <c r="K70" i="1" s="1"/>
  <c r="K71" i="1" s="1"/>
  <c r="K72" i="1" s="1"/>
  <c r="K73" i="1" s="1"/>
  <c r="K74" i="1" s="1"/>
  <c r="J64" i="1"/>
  <c r="J65" i="1" s="1"/>
  <c r="J66" i="1" s="1"/>
  <c r="J67" i="1" s="1"/>
  <c r="J68" i="1" s="1"/>
  <c r="J69" i="1" s="1"/>
  <c r="J70" i="1" s="1"/>
  <c r="J71" i="1" s="1"/>
  <c r="J72" i="1" s="1"/>
  <c r="J73" i="1" s="1"/>
  <c r="J74" i="1" s="1"/>
  <c r="I64" i="1"/>
  <c r="I65" i="1" s="1"/>
  <c r="I66" i="1" s="1"/>
  <c r="I67" i="1" s="1"/>
  <c r="I68" i="1" s="1"/>
  <c r="I69" i="1" s="1"/>
  <c r="I70" i="1" s="1"/>
  <c r="I71" i="1" s="1"/>
  <c r="I72" i="1" s="1"/>
  <c r="I73" i="1" s="1"/>
  <c r="I74" i="1" s="1"/>
  <c r="H64" i="1"/>
  <c r="H65" i="1" s="1"/>
  <c r="H66" i="1" s="1"/>
  <c r="H67" i="1" s="1"/>
  <c r="H68" i="1" s="1"/>
  <c r="H69" i="1" s="1"/>
  <c r="H70" i="1" s="1"/>
  <c r="H71" i="1" s="1"/>
  <c r="H72" i="1" s="1"/>
  <c r="H73" i="1" s="1"/>
  <c r="H74" i="1" s="1"/>
  <c r="G64" i="1"/>
  <c r="G65" i="1" s="1"/>
  <c r="G66" i="1" s="1"/>
  <c r="G67" i="1" s="1"/>
  <c r="G68" i="1" s="1"/>
  <c r="G69" i="1" s="1"/>
  <c r="G70" i="1" s="1"/>
  <c r="G71" i="1" s="1"/>
  <c r="G72" i="1" s="1"/>
  <c r="G73" i="1" s="1"/>
  <c r="G74" i="1" s="1"/>
  <c r="U52" i="1"/>
  <c r="U53" i="1" s="1"/>
  <c r="U54" i="1" s="1"/>
  <c r="U55" i="1" s="1"/>
  <c r="U56" i="1" s="1"/>
  <c r="U57" i="1" s="1"/>
  <c r="U58" i="1" s="1"/>
  <c r="U59" i="1" s="1"/>
  <c r="T52" i="1"/>
  <c r="T53" i="1" s="1"/>
  <c r="T54" i="1" s="1"/>
  <c r="T55" i="1" s="1"/>
  <c r="T56" i="1" s="1"/>
  <c r="T57" i="1" s="1"/>
  <c r="T58" i="1" s="1"/>
  <c r="T59" i="1" s="1"/>
  <c r="S52" i="1"/>
  <c r="S53" i="1" s="1"/>
  <c r="S54" i="1" s="1"/>
  <c r="S55" i="1" s="1"/>
  <c r="S56" i="1" s="1"/>
  <c r="S57" i="1" s="1"/>
  <c r="S58" i="1" s="1"/>
  <c r="S59" i="1" s="1"/>
  <c r="R52" i="1"/>
  <c r="R53" i="1" s="1"/>
  <c r="R54" i="1" s="1"/>
  <c r="R55" i="1" s="1"/>
  <c r="R56" i="1" s="1"/>
  <c r="R57" i="1" s="1"/>
  <c r="R58" i="1" s="1"/>
  <c r="R59" i="1" s="1"/>
  <c r="Q52" i="1"/>
  <c r="Q53" i="1" s="1"/>
  <c r="Q54" i="1" s="1"/>
  <c r="Q55" i="1" s="1"/>
  <c r="Q56" i="1" s="1"/>
  <c r="Q57" i="1" s="1"/>
  <c r="Q58" i="1" s="1"/>
  <c r="Q59" i="1" s="1"/>
  <c r="P52" i="1"/>
  <c r="P53" i="1" s="1"/>
  <c r="P54" i="1" s="1"/>
  <c r="P55" i="1" s="1"/>
  <c r="P56" i="1" s="1"/>
  <c r="P57" i="1" s="1"/>
  <c r="P58" i="1" s="1"/>
  <c r="P59" i="1" s="1"/>
  <c r="O52" i="1"/>
  <c r="O53" i="1" s="1"/>
  <c r="O54" i="1" s="1"/>
  <c r="O55" i="1" s="1"/>
  <c r="O56" i="1" s="1"/>
  <c r="O57" i="1" s="1"/>
  <c r="O58" i="1" s="1"/>
  <c r="O59" i="1" s="1"/>
  <c r="N52" i="1"/>
  <c r="N53" i="1" s="1"/>
  <c r="N54" i="1" s="1"/>
  <c r="N55" i="1" s="1"/>
  <c r="N56" i="1" s="1"/>
  <c r="N57" i="1" s="1"/>
  <c r="N58" i="1" s="1"/>
  <c r="N59" i="1" s="1"/>
  <c r="M52" i="1"/>
  <c r="M53" i="1" s="1"/>
  <c r="M54" i="1" s="1"/>
  <c r="M55" i="1" s="1"/>
  <c r="M56" i="1" s="1"/>
  <c r="M57" i="1" s="1"/>
  <c r="M58" i="1" s="1"/>
  <c r="M59" i="1" s="1"/>
  <c r="L52" i="1"/>
  <c r="L53" i="1" s="1"/>
  <c r="L54" i="1" s="1"/>
  <c r="L55" i="1" s="1"/>
  <c r="L56" i="1" s="1"/>
  <c r="L57" i="1" s="1"/>
  <c r="L58" i="1" s="1"/>
  <c r="L59" i="1" s="1"/>
  <c r="K52" i="1"/>
  <c r="K53" i="1" s="1"/>
  <c r="K54" i="1" s="1"/>
  <c r="K55" i="1" s="1"/>
  <c r="K56" i="1" s="1"/>
  <c r="K57" i="1" s="1"/>
  <c r="K58" i="1" s="1"/>
  <c r="K59" i="1" s="1"/>
  <c r="K60" i="1" s="1"/>
  <c r="K61" i="1" s="1"/>
  <c r="K62" i="1" s="1"/>
  <c r="J52" i="1"/>
  <c r="J53" i="1" s="1"/>
  <c r="J54" i="1" s="1"/>
  <c r="J55" i="1" s="1"/>
  <c r="J56" i="1" s="1"/>
  <c r="J57" i="1" s="1"/>
  <c r="J58" i="1" s="1"/>
  <c r="J59" i="1" s="1"/>
  <c r="J60" i="1" s="1"/>
  <c r="J61" i="1" s="1"/>
  <c r="J62" i="1" s="1"/>
  <c r="I52" i="1"/>
  <c r="I53" i="1" s="1"/>
  <c r="I54" i="1" s="1"/>
  <c r="I55" i="1" s="1"/>
  <c r="I56" i="1" s="1"/>
  <c r="I57" i="1" s="1"/>
  <c r="I58" i="1" s="1"/>
  <c r="I59" i="1" s="1"/>
  <c r="I60" i="1" s="1"/>
  <c r="I61" i="1" s="1"/>
  <c r="I62" i="1" s="1"/>
  <c r="H52" i="1"/>
  <c r="H53" i="1" s="1"/>
  <c r="H54" i="1" s="1"/>
  <c r="H55" i="1" s="1"/>
  <c r="H56" i="1" s="1"/>
  <c r="H57" i="1" s="1"/>
  <c r="H58" i="1" s="1"/>
  <c r="H59" i="1" s="1"/>
  <c r="H60" i="1" s="1"/>
  <c r="H61" i="1" s="1"/>
  <c r="H62" i="1" s="1"/>
  <c r="G52" i="1"/>
  <c r="G53" i="1" s="1"/>
  <c r="G54" i="1" s="1"/>
  <c r="G55" i="1" s="1"/>
  <c r="G56" i="1" s="1"/>
  <c r="G57" i="1" s="1"/>
  <c r="G58" i="1" s="1"/>
  <c r="G59" i="1" s="1"/>
  <c r="G60" i="1" s="1"/>
  <c r="G61" i="1" s="1"/>
  <c r="G62" i="1" s="1"/>
  <c r="E100" i="1"/>
  <c r="E101" i="1" s="1"/>
  <c r="E102" i="1" s="1"/>
  <c r="E103" i="1" s="1"/>
  <c r="E104" i="1" s="1"/>
  <c r="E105" i="1" s="1"/>
  <c r="E106" i="1" s="1"/>
  <c r="E107" i="1" s="1"/>
  <c r="E108" i="1" s="1"/>
  <c r="E109" i="1" s="1"/>
  <c r="E110" i="1" s="1"/>
  <c r="D100" i="1"/>
  <c r="D101" i="1" s="1"/>
  <c r="D102" i="1" s="1"/>
  <c r="D103" i="1" s="1"/>
  <c r="D104" i="1" s="1"/>
  <c r="D105" i="1" s="1"/>
  <c r="D106" i="1" s="1"/>
  <c r="D107" i="1" s="1"/>
  <c r="D108" i="1" s="1"/>
  <c r="D109" i="1" s="1"/>
  <c r="D110" i="1" s="1"/>
  <c r="C100" i="1"/>
  <c r="C101" i="1" s="1"/>
  <c r="C102" i="1" s="1"/>
  <c r="C103" i="1" s="1"/>
  <c r="C104" i="1" s="1"/>
  <c r="C105" i="1" s="1"/>
  <c r="C106" i="1" s="1"/>
  <c r="C107" i="1" s="1"/>
  <c r="C108" i="1" s="1"/>
  <c r="C109" i="1" s="1"/>
  <c r="C110" i="1" s="1"/>
  <c r="B100" i="1"/>
  <c r="B101" i="1" s="1"/>
  <c r="B102" i="1" s="1"/>
  <c r="B103" i="1" s="1"/>
  <c r="B104" i="1" s="1"/>
  <c r="B105" i="1" s="1"/>
  <c r="B106" i="1" s="1"/>
  <c r="B107" i="1" s="1"/>
  <c r="B108" i="1" s="1"/>
  <c r="B109" i="1" s="1"/>
  <c r="B110" i="1" s="1"/>
  <c r="E88" i="1"/>
  <c r="E89" i="1" s="1"/>
  <c r="E90" i="1" s="1"/>
  <c r="E91" i="1" s="1"/>
  <c r="E92" i="1" s="1"/>
  <c r="E93" i="1" s="1"/>
  <c r="E94" i="1" s="1"/>
  <c r="E95" i="1" s="1"/>
  <c r="E96" i="1" s="1"/>
  <c r="E97" i="1" s="1"/>
  <c r="E98" i="1" s="1"/>
  <c r="D88" i="1"/>
  <c r="D89" i="1" s="1"/>
  <c r="D90" i="1" s="1"/>
  <c r="D91" i="1" s="1"/>
  <c r="D92" i="1" s="1"/>
  <c r="D93" i="1" s="1"/>
  <c r="D94" i="1" s="1"/>
  <c r="D95" i="1" s="1"/>
  <c r="D96" i="1" s="1"/>
  <c r="D97" i="1" s="1"/>
  <c r="D98" i="1" s="1"/>
  <c r="C88" i="1"/>
  <c r="C89" i="1" s="1"/>
  <c r="C90" i="1" s="1"/>
  <c r="C91" i="1" s="1"/>
  <c r="C92" i="1" s="1"/>
  <c r="C93" i="1" s="1"/>
  <c r="C94" i="1" s="1"/>
  <c r="C95" i="1" s="1"/>
  <c r="C96" i="1" s="1"/>
  <c r="C97" i="1" s="1"/>
  <c r="C98" i="1" s="1"/>
  <c r="B88" i="1"/>
  <c r="B89" i="1" s="1"/>
  <c r="B90" i="1" s="1"/>
  <c r="B91" i="1" s="1"/>
  <c r="B92" i="1" s="1"/>
  <c r="B93" i="1" s="1"/>
  <c r="B94" i="1" s="1"/>
  <c r="B95" i="1" s="1"/>
  <c r="B96" i="1" s="1"/>
  <c r="B97" i="1" s="1"/>
  <c r="B98" i="1" s="1"/>
  <c r="E76" i="1"/>
  <c r="E77" i="1" s="1"/>
  <c r="E78" i="1" s="1"/>
  <c r="E79" i="1" s="1"/>
  <c r="E80" i="1" s="1"/>
  <c r="E81" i="1" s="1"/>
  <c r="E82" i="1" s="1"/>
  <c r="E83" i="1" s="1"/>
  <c r="E84" i="1" s="1"/>
  <c r="E85" i="1" s="1"/>
  <c r="E86" i="1" s="1"/>
  <c r="D76" i="1"/>
  <c r="D77" i="1" s="1"/>
  <c r="D78" i="1" s="1"/>
  <c r="D79" i="1" s="1"/>
  <c r="D80" i="1" s="1"/>
  <c r="D81" i="1" s="1"/>
  <c r="D82" i="1" s="1"/>
  <c r="D83" i="1" s="1"/>
  <c r="D84" i="1" s="1"/>
  <c r="D85" i="1" s="1"/>
  <c r="D86" i="1" s="1"/>
  <c r="C76" i="1"/>
  <c r="C77" i="1" s="1"/>
  <c r="C78" i="1" s="1"/>
  <c r="C79" i="1" s="1"/>
  <c r="C80" i="1" s="1"/>
  <c r="C81" i="1" s="1"/>
  <c r="C82" i="1" s="1"/>
  <c r="C83" i="1" s="1"/>
  <c r="C84" i="1" s="1"/>
  <c r="C85" i="1" s="1"/>
  <c r="C86" i="1" s="1"/>
  <c r="B76" i="1"/>
  <c r="B77" i="1" s="1"/>
  <c r="B78" i="1" s="1"/>
  <c r="B79" i="1" s="1"/>
  <c r="B80" i="1" s="1"/>
  <c r="B81" i="1" s="1"/>
  <c r="B82" i="1" s="1"/>
  <c r="B83" i="1" s="1"/>
  <c r="B84" i="1" s="1"/>
  <c r="B85" i="1" s="1"/>
  <c r="B86" i="1" s="1"/>
  <c r="E64" i="1"/>
  <c r="E65" i="1" s="1"/>
  <c r="E66" i="1" s="1"/>
  <c r="E67" i="1" s="1"/>
  <c r="E68" i="1" s="1"/>
  <c r="E69" i="1" s="1"/>
  <c r="E70" i="1" s="1"/>
  <c r="E71" i="1" s="1"/>
  <c r="E72" i="1" s="1"/>
  <c r="E73" i="1" s="1"/>
  <c r="E74" i="1" s="1"/>
  <c r="D64" i="1"/>
  <c r="D65" i="1" s="1"/>
  <c r="D66" i="1" s="1"/>
  <c r="D67" i="1" s="1"/>
  <c r="D68" i="1" s="1"/>
  <c r="D69" i="1" s="1"/>
  <c r="D70" i="1" s="1"/>
  <c r="D71" i="1" s="1"/>
  <c r="D72" i="1" s="1"/>
  <c r="D73" i="1" s="1"/>
  <c r="D74" i="1" s="1"/>
  <c r="C64" i="1"/>
  <c r="C65" i="1" s="1"/>
  <c r="C66" i="1" s="1"/>
  <c r="C67" i="1" s="1"/>
  <c r="C68" i="1" s="1"/>
  <c r="C69" i="1" s="1"/>
  <c r="C70" i="1" s="1"/>
  <c r="C71" i="1" s="1"/>
  <c r="C72" i="1" s="1"/>
  <c r="C73" i="1" s="1"/>
  <c r="C74" i="1" s="1"/>
  <c r="B64" i="1"/>
  <c r="B65" i="1" s="1"/>
  <c r="B66" i="1" s="1"/>
  <c r="B67" i="1" s="1"/>
  <c r="B68" i="1" s="1"/>
  <c r="B69" i="1" s="1"/>
  <c r="B70" i="1" s="1"/>
  <c r="B71" i="1" s="1"/>
  <c r="B72" i="1" s="1"/>
  <c r="B73" i="1" s="1"/>
  <c r="B74" i="1" s="1"/>
  <c r="E52" i="1"/>
  <c r="E53" i="1" s="1"/>
  <c r="E54" i="1" s="1"/>
  <c r="E55" i="1" s="1"/>
  <c r="E56" i="1" s="1"/>
  <c r="E57" i="1" s="1"/>
  <c r="E58" i="1" s="1"/>
  <c r="E59" i="1" s="1"/>
  <c r="E60" i="1" s="1"/>
  <c r="E61" i="1" s="1"/>
  <c r="E62" i="1" s="1"/>
  <c r="D52" i="1"/>
  <c r="D53" i="1" s="1"/>
  <c r="D54" i="1" s="1"/>
  <c r="D55" i="1" s="1"/>
  <c r="D56" i="1" s="1"/>
  <c r="D57" i="1" s="1"/>
  <c r="D58" i="1" s="1"/>
  <c r="D59" i="1" s="1"/>
  <c r="D60" i="1" s="1"/>
  <c r="D61" i="1" s="1"/>
  <c r="D62" i="1" s="1"/>
  <c r="C52" i="1"/>
  <c r="C53" i="1" s="1"/>
  <c r="C54" i="1" s="1"/>
  <c r="C55" i="1" s="1"/>
  <c r="C56" i="1" s="1"/>
  <c r="C57" i="1" s="1"/>
  <c r="C58" i="1" s="1"/>
  <c r="C59" i="1" s="1"/>
  <c r="C60" i="1" s="1"/>
  <c r="C61" i="1" s="1"/>
  <c r="C62" i="1" s="1"/>
  <c r="B52" i="1"/>
  <c r="B53" i="1" s="1"/>
  <c r="B54" i="1" s="1"/>
  <c r="B55" i="1" s="1"/>
  <c r="B56" i="1" s="1"/>
  <c r="B57" i="1" s="1"/>
  <c r="B58" i="1" s="1"/>
  <c r="B59" i="1" s="1"/>
  <c r="B60" i="1" s="1"/>
  <c r="B61" i="1" s="1"/>
  <c r="B62" i="1" s="1"/>
  <c r="S61" i="1" l="1"/>
  <c r="S60" i="1"/>
  <c r="S62" i="1" s="1"/>
  <c r="M72" i="1"/>
  <c r="M74" i="1" s="1"/>
  <c r="M73" i="1"/>
  <c r="L60" i="1"/>
  <c r="L62" i="1" s="1"/>
  <c r="L61" i="1"/>
  <c r="T73" i="1"/>
  <c r="T72" i="1"/>
  <c r="T74" i="1" s="1"/>
  <c r="T109" i="1"/>
  <c r="T108" i="1"/>
  <c r="T110" i="1" s="1"/>
  <c r="O72" i="1"/>
  <c r="O74" i="1" s="1"/>
  <c r="O73" i="1"/>
  <c r="N73" i="1"/>
  <c r="N72" i="1"/>
  <c r="N74" i="1" s="1"/>
  <c r="U96" i="1"/>
  <c r="U98" i="1" s="1"/>
  <c r="U97" i="1"/>
  <c r="R60" i="1"/>
  <c r="R62" i="1" s="1"/>
  <c r="R61" i="1"/>
  <c r="M60" i="1"/>
  <c r="M62" i="1" s="1"/>
  <c r="M61" i="1"/>
  <c r="T97" i="1"/>
  <c r="T96" i="1"/>
  <c r="T98" i="1" s="1"/>
  <c r="U72" i="1"/>
  <c r="U74" i="1" s="1"/>
  <c r="U73" i="1"/>
  <c r="T84" i="1"/>
  <c r="T86" i="1" s="1"/>
  <c r="T85" i="1"/>
  <c r="L85" i="1"/>
  <c r="L84" i="1"/>
  <c r="L86" i="1" s="1"/>
  <c r="P96" i="1"/>
  <c r="P98" i="1" s="1"/>
  <c r="P97" i="1"/>
  <c r="M96" i="1"/>
  <c r="M98" i="1" s="1"/>
  <c r="M97" i="1"/>
  <c r="P60" i="1"/>
  <c r="P62" i="1" s="1"/>
  <c r="P61" i="1"/>
  <c r="O61" i="1"/>
  <c r="O60" i="1"/>
  <c r="O62" i="1" s="1"/>
  <c r="O85" i="1"/>
  <c r="O84" i="1"/>
  <c r="O86" i="1" s="1"/>
  <c r="U85" i="1"/>
  <c r="U84" i="1"/>
  <c r="U86" i="1" s="1"/>
  <c r="Q96" i="1"/>
  <c r="Q98" i="1" s="1"/>
  <c r="Q97" i="1"/>
  <c r="O97" i="1"/>
  <c r="O96" i="1"/>
  <c r="O98" i="1" s="1"/>
  <c r="S96" i="1"/>
  <c r="S98" i="1" s="1"/>
  <c r="L109" i="1"/>
  <c r="L108" i="1"/>
  <c r="L110" i="1" s="1"/>
  <c r="S73" i="1"/>
  <c r="S72" i="1"/>
  <c r="S74" i="1" s="1"/>
  <c r="R84" i="1"/>
  <c r="R86" i="1" s="1"/>
  <c r="R85" i="1"/>
  <c r="T60" i="1"/>
  <c r="T62" i="1" s="1"/>
  <c r="T61" i="1"/>
  <c r="L96" i="1"/>
  <c r="L98" i="1" s="1"/>
  <c r="L97" i="1"/>
  <c r="U60" i="1"/>
  <c r="U62" i="1" s="1"/>
  <c r="U61" i="1"/>
  <c r="R97" i="1"/>
  <c r="U108" i="1"/>
  <c r="U110" i="1" s="1"/>
  <c r="U109" i="1"/>
  <c r="N85" i="1"/>
  <c r="N84" i="1"/>
  <c r="N86" i="1" s="1"/>
  <c r="N97" i="1"/>
  <c r="N96" i="1"/>
  <c r="N98" i="1" s="1"/>
  <c r="P85" i="1"/>
  <c r="P84" i="1"/>
  <c r="P86" i="1" s="1"/>
  <c r="O108" i="1"/>
  <c r="O110" i="1" s="1"/>
  <c r="O109" i="1"/>
  <c r="Q61" i="1"/>
  <c r="Q60" i="1"/>
  <c r="Q62" i="1" s="1"/>
  <c r="L72" i="1"/>
  <c r="L74" i="1" s="1"/>
  <c r="L73" i="1"/>
  <c r="Q73" i="1"/>
  <c r="Q72" i="1"/>
  <c r="Q74" i="1" s="1"/>
  <c r="N61" i="1"/>
  <c r="N60" i="1"/>
  <c r="N62" i="1" s="1"/>
  <c r="N108" i="1"/>
  <c r="N110" i="1" s="1"/>
  <c r="N109" i="1"/>
  <c r="P108" i="1"/>
  <c r="P110" i="1" s="1"/>
  <c r="P109" i="1"/>
  <c r="M85" i="1"/>
  <c r="M84" i="1"/>
  <c r="M86" i="1" s="1"/>
  <c r="S108" i="1"/>
  <c r="S110" i="1" s="1"/>
  <c r="S109" i="1"/>
  <c r="R73" i="1"/>
  <c r="R72" i="1"/>
  <c r="R74" i="1" s="1"/>
  <c r="P73" i="1"/>
  <c r="P72" i="1"/>
  <c r="P74" i="1" s="1"/>
  <c r="S85" i="1"/>
  <c r="S84" i="1"/>
  <c r="S86" i="1" s="1"/>
  <c r="Q85" i="1"/>
  <c r="Q84" i="1"/>
  <c r="Q86" i="1" s="1"/>
  <c r="Q109" i="1"/>
  <c r="Q108" i="1"/>
  <c r="Q110" i="1" s="1"/>
  <c r="M109" i="1"/>
  <c r="R108" i="1"/>
  <c r="R110" i="1" s="1"/>
  <c r="U40" i="1" l="1"/>
  <c r="U41" i="1" s="1"/>
  <c r="U42" i="1" s="1"/>
  <c r="U43" i="1" s="1"/>
  <c r="U44" i="1" s="1"/>
  <c r="U45" i="1" s="1"/>
  <c r="U46" i="1" s="1"/>
  <c r="U47" i="1" s="1"/>
  <c r="T40" i="1"/>
  <c r="T41" i="1" s="1"/>
  <c r="T42" i="1" s="1"/>
  <c r="T43" i="1" s="1"/>
  <c r="T44" i="1" s="1"/>
  <c r="T45" i="1" s="1"/>
  <c r="T46" i="1" s="1"/>
  <c r="T47" i="1" s="1"/>
  <c r="S40" i="1"/>
  <c r="S41" i="1" s="1"/>
  <c r="S42" i="1" s="1"/>
  <c r="S43" i="1" s="1"/>
  <c r="S44" i="1" s="1"/>
  <c r="S45" i="1" s="1"/>
  <c r="S46" i="1" s="1"/>
  <c r="S47" i="1" s="1"/>
  <c r="R40" i="1"/>
  <c r="R41" i="1" s="1"/>
  <c r="R42" i="1" s="1"/>
  <c r="R43" i="1" s="1"/>
  <c r="R44" i="1" s="1"/>
  <c r="R45" i="1" s="1"/>
  <c r="R46" i="1" s="1"/>
  <c r="R47" i="1" s="1"/>
  <c r="Q40" i="1"/>
  <c r="Q41" i="1" s="1"/>
  <c r="Q42" i="1" s="1"/>
  <c r="Q43" i="1" s="1"/>
  <c r="Q44" i="1" s="1"/>
  <c r="Q45" i="1" s="1"/>
  <c r="Q46" i="1" s="1"/>
  <c r="Q47" i="1" s="1"/>
  <c r="P40" i="1"/>
  <c r="P41" i="1" s="1"/>
  <c r="P42" i="1" s="1"/>
  <c r="P43" i="1" s="1"/>
  <c r="P44" i="1" s="1"/>
  <c r="P45" i="1" s="1"/>
  <c r="P46" i="1" s="1"/>
  <c r="P47" i="1" s="1"/>
  <c r="O40" i="1"/>
  <c r="O41" i="1" s="1"/>
  <c r="O42" i="1" s="1"/>
  <c r="O43" i="1" s="1"/>
  <c r="O44" i="1" s="1"/>
  <c r="O45" i="1" s="1"/>
  <c r="O46" i="1" s="1"/>
  <c r="O47" i="1" s="1"/>
  <c r="N40" i="1"/>
  <c r="N41" i="1" s="1"/>
  <c r="N42" i="1" s="1"/>
  <c r="N43" i="1" s="1"/>
  <c r="N44" i="1" s="1"/>
  <c r="N45" i="1" s="1"/>
  <c r="N46" i="1" s="1"/>
  <c r="N47" i="1" s="1"/>
  <c r="M40" i="1"/>
  <c r="M41" i="1" s="1"/>
  <c r="M42" i="1" s="1"/>
  <c r="M43" i="1" s="1"/>
  <c r="M44" i="1" s="1"/>
  <c r="M45" i="1" s="1"/>
  <c r="M46" i="1" s="1"/>
  <c r="M47" i="1" s="1"/>
  <c r="L40" i="1"/>
  <c r="L41" i="1" s="1"/>
  <c r="L42" i="1" s="1"/>
  <c r="L43" i="1" s="1"/>
  <c r="L44" i="1" s="1"/>
  <c r="L45" i="1" s="1"/>
  <c r="L46" i="1" s="1"/>
  <c r="L47" i="1" s="1"/>
  <c r="K40" i="1"/>
  <c r="K41" i="1" s="1"/>
  <c r="K42" i="1" s="1"/>
  <c r="K43" i="1" s="1"/>
  <c r="K44" i="1" s="1"/>
  <c r="K45" i="1" s="1"/>
  <c r="K46" i="1" s="1"/>
  <c r="K47" i="1" s="1"/>
  <c r="K48" i="1" s="1"/>
  <c r="K49" i="1" s="1"/>
  <c r="K50" i="1" s="1"/>
  <c r="J40" i="1"/>
  <c r="J41" i="1" s="1"/>
  <c r="J42" i="1" s="1"/>
  <c r="J43" i="1" s="1"/>
  <c r="J44" i="1" s="1"/>
  <c r="J45" i="1" s="1"/>
  <c r="J46" i="1" s="1"/>
  <c r="J47" i="1" s="1"/>
  <c r="J48" i="1" s="1"/>
  <c r="J49" i="1" s="1"/>
  <c r="J50" i="1" s="1"/>
  <c r="I40" i="1"/>
  <c r="I41" i="1" s="1"/>
  <c r="I42" i="1" s="1"/>
  <c r="I43" i="1" s="1"/>
  <c r="I44" i="1" s="1"/>
  <c r="I45" i="1" s="1"/>
  <c r="I46" i="1" s="1"/>
  <c r="I47" i="1" s="1"/>
  <c r="I48" i="1" s="1"/>
  <c r="I49" i="1" s="1"/>
  <c r="I50" i="1" s="1"/>
  <c r="H40" i="1"/>
  <c r="H41" i="1" s="1"/>
  <c r="H42" i="1" s="1"/>
  <c r="H43" i="1" s="1"/>
  <c r="H44" i="1" s="1"/>
  <c r="H45" i="1" s="1"/>
  <c r="H46" i="1" s="1"/>
  <c r="H47" i="1" s="1"/>
  <c r="H48" i="1" s="1"/>
  <c r="H49" i="1" s="1"/>
  <c r="H50" i="1" s="1"/>
  <c r="G40" i="1"/>
  <c r="G41" i="1" s="1"/>
  <c r="G42" i="1" s="1"/>
  <c r="G43" i="1" s="1"/>
  <c r="G44" i="1" s="1"/>
  <c r="G45" i="1" s="1"/>
  <c r="G46" i="1" s="1"/>
  <c r="G47" i="1" s="1"/>
  <c r="G48" i="1" s="1"/>
  <c r="G49" i="1" s="1"/>
  <c r="G50" i="1" s="1"/>
  <c r="U28" i="1"/>
  <c r="U29" i="1" s="1"/>
  <c r="U30" i="1" s="1"/>
  <c r="U31" i="1" s="1"/>
  <c r="U32" i="1" s="1"/>
  <c r="U33" i="1" s="1"/>
  <c r="U34" i="1" s="1"/>
  <c r="U35" i="1" s="1"/>
  <c r="T28" i="1"/>
  <c r="T29" i="1" s="1"/>
  <c r="T30" i="1" s="1"/>
  <c r="T31" i="1" s="1"/>
  <c r="T32" i="1" s="1"/>
  <c r="T33" i="1" s="1"/>
  <c r="T34" i="1" s="1"/>
  <c r="T35" i="1" s="1"/>
  <c r="S28" i="1"/>
  <c r="S29" i="1" s="1"/>
  <c r="S30" i="1" s="1"/>
  <c r="S31" i="1" s="1"/>
  <c r="S32" i="1" s="1"/>
  <c r="S33" i="1" s="1"/>
  <c r="S34" i="1" s="1"/>
  <c r="S35" i="1" s="1"/>
  <c r="R28" i="1"/>
  <c r="R29" i="1" s="1"/>
  <c r="R30" i="1" s="1"/>
  <c r="R31" i="1" s="1"/>
  <c r="R32" i="1" s="1"/>
  <c r="R33" i="1" s="1"/>
  <c r="R34" i="1" s="1"/>
  <c r="R35" i="1" s="1"/>
  <c r="R37" i="1" s="1"/>
  <c r="Q28" i="1"/>
  <c r="Q29" i="1" s="1"/>
  <c r="Q30" i="1" s="1"/>
  <c r="Q31" i="1" s="1"/>
  <c r="Q32" i="1" s="1"/>
  <c r="Q33" i="1" s="1"/>
  <c r="Q34" i="1" s="1"/>
  <c r="Q35" i="1" s="1"/>
  <c r="P28" i="1"/>
  <c r="P29" i="1" s="1"/>
  <c r="P30" i="1" s="1"/>
  <c r="P31" i="1" s="1"/>
  <c r="P32" i="1" s="1"/>
  <c r="P33" i="1" s="1"/>
  <c r="P34" i="1" s="1"/>
  <c r="P35" i="1" s="1"/>
  <c r="O28" i="1"/>
  <c r="O29" i="1" s="1"/>
  <c r="O30" i="1" s="1"/>
  <c r="O31" i="1" s="1"/>
  <c r="O32" i="1" s="1"/>
  <c r="O33" i="1" s="1"/>
  <c r="O34" i="1" s="1"/>
  <c r="O35" i="1" s="1"/>
  <c r="N28" i="1"/>
  <c r="N29" i="1" s="1"/>
  <c r="N30" i="1" s="1"/>
  <c r="N31" i="1" s="1"/>
  <c r="N32" i="1" s="1"/>
  <c r="N33" i="1" s="1"/>
  <c r="N34" i="1" s="1"/>
  <c r="N35" i="1" s="1"/>
  <c r="M28" i="1"/>
  <c r="M29" i="1" s="1"/>
  <c r="M30" i="1" s="1"/>
  <c r="M31" i="1" s="1"/>
  <c r="M32" i="1" s="1"/>
  <c r="M33" i="1" s="1"/>
  <c r="M34" i="1" s="1"/>
  <c r="M35" i="1" s="1"/>
  <c r="L28" i="1"/>
  <c r="L29" i="1" s="1"/>
  <c r="L30" i="1" s="1"/>
  <c r="L31" i="1" s="1"/>
  <c r="L32" i="1" s="1"/>
  <c r="L33" i="1" s="1"/>
  <c r="L34" i="1" s="1"/>
  <c r="L35" i="1" s="1"/>
  <c r="K28" i="1"/>
  <c r="K29" i="1" s="1"/>
  <c r="K30" i="1" s="1"/>
  <c r="K31" i="1" s="1"/>
  <c r="K32" i="1" s="1"/>
  <c r="K33" i="1" s="1"/>
  <c r="K34" i="1" s="1"/>
  <c r="K35" i="1" s="1"/>
  <c r="K36" i="1" s="1"/>
  <c r="K37" i="1" s="1"/>
  <c r="K38" i="1" s="1"/>
  <c r="J28" i="1"/>
  <c r="J29" i="1" s="1"/>
  <c r="J30" i="1" s="1"/>
  <c r="J31" i="1" s="1"/>
  <c r="J32" i="1" s="1"/>
  <c r="J33" i="1" s="1"/>
  <c r="J34" i="1" s="1"/>
  <c r="J35" i="1" s="1"/>
  <c r="J36" i="1" s="1"/>
  <c r="J37" i="1" s="1"/>
  <c r="J38" i="1" s="1"/>
  <c r="I28" i="1"/>
  <c r="I29" i="1" s="1"/>
  <c r="I30" i="1" s="1"/>
  <c r="I31" i="1" s="1"/>
  <c r="I32" i="1" s="1"/>
  <c r="I33" i="1" s="1"/>
  <c r="I34" i="1" s="1"/>
  <c r="I35" i="1" s="1"/>
  <c r="I36" i="1" s="1"/>
  <c r="I37" i="1" s="1"/>
  <c r="I38" i="1" s="1"/>
  <c r="H28" i="1"/>
  <c r="H29" i="1" s="1"/>
  <c r="H30" i="1" s="1"/>
  <c r="H31" i="1" s="1"/>
  <c r="H32" i="1" s="1"/>
  <c r="H33" i="1" s="1"/>
  <c r="H34" i="1" s="1"/>
  <c r="H35" i="1" s="1"/>
  <c r="H36" i="1" s="1"/>
  <c r="H37" i="1" s="1"/>
  <c r="H38" i="1" s="1"/>
  <c r="G28" i="1"/>
  <c r="G29" i="1" s="1"/>
  <c r="G30" i="1" s="1"/>
  <c r="G31" i="1" s="1"/>
  <c r="G32" i="1" s="1"/>
  <c r="G33" i="1" s="1"/>
  <c r="G34" i="1" s="1"/>
  <c r="G35" i="1" s="1"/>
  <c r="G36" i="1" s="1"/>
  <c r="G37" i="1" s="1"/>
  <c r="G38" i="1" s="1"/>
  <c r="U16" i="1"/>
  <c r="U17" i="1" s="1"/>
  <c r="U18" i="1" s="1"/>
  <c r="U19" i="1" s="1"/>
  <c r="U20" i="1" s="1"/>
  <c r="U21" i="1" s="1"/>
  <c r="U22" i="1" s="1"/>
  <c r="U23" i="1" s="1"/>
  <c r="T16" i="1"/>
  <c r="T17" i="1" s="1"/>
  <c r="T18" i="1" s="1"/>
  <c r="T19" i="1" s="1"/>
  <c r="T20" i="1" s="1"/>
  <c r="T21" i="1" s="1"/>
  <c r="T22" i="1" s="1"/>
  <c r="T23" i="1" s="1"/>
  <c r="S16" i="1"/>
  <c r="S17" i="1" s="1"/>
  <c r="S18" i="1" s="1"/>
  <c r="S19" i="1" s="1"/>
  <c r="S20" i="1" s="1"/>
  <c r="S21" i="1" s="1"/>
  <c r="S22" i="1" s="1"/>
  <c r="S23" i="1" s="1"/>
  <c r="R16" i="1"/>
  <c r="R17" i="1" s="1"/>
  <c r="R18" i="1" s="1"/>
  <c r="R19" i="1" s="1"/>
  <c r="R20" i="1" s="1"/>
  <c r="R21" i="1" s="1"/>
  <c r="R22" i="1" s="1"/>
  <c r="R23" i="1" s="1"/>
  <c r="Q16" i="1"/>
  <c r="Q17" i="1" s="1"/>
  <c r="Q18" i="1" s="1"/>
  <c r="Q19" i="1" s="1"/>
  <c r="Q20" i="1" s="1"/>
  <c r="Q21" i="1" s="1"/>
  <c r="Q22" i="1" s="1"/>
  <c r="Q23" i="1" s="1"/>
  <c r="P16" i="1"/>
  <c r="P17" i="1" s="1"/>
  <c r="P18" i="1" s="1"/>
  <c r="P19" i="1" s="1"/>
  <c r="P20" i="1" s="1"/>
  <c r="P21" i="1" s="1"/>
  <c r="P22" i="1" s="1"/>
  <c r="P23" i="1" s="1"/>
  <c r="O16" i="1"/>
  <c r="O17" i="1" s="1"/>
  <c r="O18" i="1" s="1"/>
  <c r="O19" i="1" s="1"/>
  <c r="O20" i="1" s="1"/>
  <c r="O21" i="1" s="1"/>
  <c r="O22" i="1" s="1"/>
  <c r="O23" i="1" s="1"/>
  <c r="N16" i="1"/>
  <c r="N17" i="1" s="1"/>
  <c r="N18" i="1" s="1"/>
  <c r="N19" i="1" s="1"/>
  <c r="N20" i="1" s="1"/>
  <c r="N21" i="1" s="1"/>
  <c r="N22" i="1" s="1"/>
  <c r="N23" i="1" s="1"/>
  <c r="M16" i="1"/>
  <c r="M17" i="1" s="1"/>
  <c r="M18" i="1" s="1"/>
  <c r="M19" i="1" s="1"/>
  <c r="M20" i="1" s="1"/>
  <c r="M21" i="1" s="1"/>
  <c r="M22" i="1" s="1"/>
  <c r="M23" i="1" s="1"/>
  <c r="L16" i="1"/>
  <c r="L17" i="1" s="1"/>
  <c r="L18" i="1" s="1"/>
  <c r="L19" i="1" s="1"/>
  <c r="L20" i="1" s="1"/>
  <c r="L21" i="1" s="1"/>
  <c r="L22" i="1" s="1"/>
  <c r="L23" i="1" s="1"/>
  <c r="K16" i="1"/>
  <c r="K17" i="1" s="1"/>
  <c r="K18" i="1" s="1"/>
  <c r="K19" i="1" s="1"/>
  <c r="K20" i="1" s="1"/>
  <c r="K21" i="1" s="1"/>
  <c r="K22" i="1" s="1"/>
  <c r="K23" i="1" s="1"/>
  <c r="K24" i="1" s="1"/>
  <c r="K25" i="1" s="1"/>
  <c r="K26" i="1" s="1"/>
  <c r="J16" i="1"/>
  <c r="J17" i="1" s="1"/>
  <c r="J18" i="1" s="1"/>
  <c r="J19" i="1" s="1"/>
  <c r="J20" i="1" s="1"/>
  <c r="J21" i="1" s="1"/>
  <c r="J22" i="1" s="1"/>
  <c r="J23" i="1" s="1"/>
  <c r="J24" i="1" s="1"/>
  <c r="J25" i="1" s="1"/>
  <c r="J26" i="1" s="1"/>
  <c r="I16" i="1"/>
  <c r="I17" i="1" s="1"/>
  <c r="I18" i="1" s="1"/>
  <c r="I19" i="1" s="1"/>
  <c r="I20" i="1" s="1"/>
  <c r="I21" i="1" s="1"/>
  <c r="I22" i="1" s="1"/>
  <c r="I23" i="1" s="1"/>
  <c r="I24" i="1" s="1"/>
  <c r="I25" i="1" s="1"/>
  <c r="I26" i="1" s="1"/>
  <c r="H16" i="1"/>
  <c r="H17" i="1" s="1"/>
  <c r="H18" i="1" s="1"/>
  <c r="H19" i="1" s="1"/>
  <c r="H20" i="1" s="1"/>
  <c r="H21" i="1" s="1"/>
  <c r="H22" i="1" s="1"/>
  <c r="H23" i="1" s="1"/>
  <c r="H24" i="1" s="1"/>
  <c r="H25" i="1" s="1"/>
  <c r="H26" i="1" s="1"/>
  <c r="G16" i="1"/>
  <c r="G17" i="1" s="1"/>
  <c r="G18" i="1" s="1"/>
  <c r="G19" i="1" s="1"/>
  <c r="G20" i="1" s="1"/>
  <c r="G21" i="1" s="1"/>
  <c r="G22" i="1" s="1"/>
  <c r="G23" i="1" s="1"/>
  <c r="G24" i="1" s="1"/>
  <c r="G25" i="1" s="1"/>
  <c r="G26" i="1" s="1"/>
  <c r="U4" i="1"/>
  <c r="U5" i="1" s="1"/>
  <c r="U6" i="1" s="1"/>
  <c r="U7" i="1" s="1"/>
  <c r="U8" i="1" s="1"/>
  <c r="U9" i="1" s="1"/>
  <c r="U10" i="1" s="1"/>
  <c r="U11" i="1" s="1"/>
  <c r="T4" i="1"/>
  <c r="T5" i="1" s="1"/>
  <c r="T6" i="1" s="1"/>
  <c r="T7" i="1" s="1"/>
  <c r="T8" i="1" s="1"/>
  <c r="T9" i="1" s="1"/>
  <c r="T10" i="1" s="1"/>
  <c r="T11" i="1" s="1"/>
  <c r="T12" i="1" s="1"/>
  <c r="T14" i="1" s="1"/>
  <c r="S4" i="1"/>
  <c r="S5" i="1" s="1"/>
  <c r="S6" i="1" s="1"/>
  <c r="S7" i="1" s="1"/>
  <c r="S8" i="1" s="1"/>
  <c r="S9" i="1" s="1"/>
  <c r="S10" i="1" s="1"/>
  <c r="S11" i="1" s="1"/>
  <c r="R4" i="1"/>
  <c r="R5" i="1" s="1"/>
  <c r="R6" i="1" s="1"/>
  <c r="R7" i="1" s="1"/>
  <c r="R8" i="1" s="1"/>
  <c r="R9" i="1" s="1"/>
  <c r="R10" i="1" s="1"/>
  <c r="R11" i="1" s="1"/>
  <c r="Q4" i="1"/>
  <c r="Q5" i="1" s="1"/>
  <c r="Q6" i="1" s="1"/>
  <c r="Q7" i="1" s="1"/>
  <c r="Q8" i="1" s="1"/>
  <c r="Q9" i="1" s="1"/>
  <c r="Q10" i="1" s="1"/>
  <c r="Q11" i="1" s="1"/>
  <c r="P4" i="1"/>
  <c r="P5" i="1" s="1"/>
  <c r="P6" i="1" s="1"/>
  <c r="P7" i="1" s="1"/>
  <c r="P8" i="1" s="1"/>
  <c r="P9" i="1" s="1"/>
  <c r="P10" i="1" s="1"/>
  <c r="P11" i="1" s="1"/>
  <c r="O4" i="1"/>
  <c r="O5" i="1" s="1"/>
  <c r="O6" i="1" s="1"/>
  <c r="O7" i="1" s="1"/>
  <c r="O8" i="1" s="1"/>
  <c r="O9" i="1" s="1"/>
  <c r="O10" i="1" s="1"/>
  <c r="O11" i="1" s="1"/>
  <c r="N4" i="1"/>
  <c r="N5" i="1" s="1"/>
  <c r="N6" i="1" s="1"/>
  <c r="N7" i="1" s="1"/>
  <c r="N8" i="1" s="1"/>
  <c r="N9" i="1" s="1"/>
  <c r="N10" i="1" s="1"/>
  <c r="N11" i="1" s="1"/>
  <c r="M4" i="1"/>
  <c r="M5" i="1" s="1"/>
  <c r="M6" i="1" s="1"/>
  <c r="M7" i="1" s="1"/>
  <c r="M8" i="1" s="1"/>
  <c r="M9" i="1" s="1"/>
  <c r="M10" i="1" s="1"/>
  <c r="M11" i="1" s="1"/>
  <c r="L4" i="1"/>
  <c r="L5" i="1" s="1"/>
  <c r="L6" i="1" s="1"/>
  <c r="L7" i="1" s="1"/>
  <c r="L8" i="1" s="1"/>
  <c r="L9" i="1" s="1"/>
  <c r="L10" i="1" s="1"/>
  <c r="L11" i="1" s="1"/>
  <c r="L13" i="1" s="1"/>
  <c r="K4" i="1"/>
  <c r="K5" i="1" s="1"/>
  <c r="K6" i="1" s="1"/>
  <c r="K7" i="1" s="1"/>
  <c r="K8" i="1" s="1"/>
  <c r="K9" i="1" s="1"/>
  <c r="K10" i="1" s="1"/>
  <c r="K11" i="1" s="1"/>
  <c r="K12" i="1" s="1"/>
  <c r="K13" i="1" s="1"/>
  <c r="K14" i="1" s="1"/>
  <c r="J4" i="1"/>
  <c r="J5" i="1" s="1"/>
  <c r="J6" i="1" s="1"/>
  <c r="J7" i="1" s="1"/>
  <c r="J8" i="1" s="1"/>
  <c r="J9" i="1" s="1"/>
  <c r="J10" i="1" s="1"/>
  <c r="J11" i="1" s="1"/>
  <c r="J12" i="1" s="1"/>
  <c r="J13" i="1" s="1"/>
  <c r="J14" i="1" s="1"/>
  <c r="I4" i="1"/>
  <c r="H4" i="1"/>
  <c r="H5" i="1" s="1"/>
  <c r="H6" i="1" s="1"/>
  <c r="H7" i="1" s="1"/>
  <c r="H8" i="1" s="1"/>
  <c r="H9" i="1" s="1"/>
  <c r="H10" i="1" s="1"/>
  <c r="H11" i="1" s="1"/>
  <c r="H12" i="1" s="1"/>
  <c r="H13" i="1" s="1"/>
  <c r="H14" i="1" s="1"/>
  <c r="G4" i="1"/>
  <c r="G5" i="1" s="1"/>
  <c r="G6" i="1" s="1"/>
  <c r="G7" i="1" s="1"/>
  <c r="G8" i="1" s="1"/>
  <c r="G9" i="1" s="1"/>
  <c r="G10" i="1" s="1"/>
  <c r="G11" i="1" s="1"/>
  <c r="G12" i="1" s="1"/>
  <c r="G13" i="1" s="1"/>
  <c r="G14" i="1" s="1"/>
  <c r="E40" i="1"/>
  <c r="E41" i="1" s="1"/>
  <c r="E42" i="1" s="1"/>
  <c r="E43" i="1" s="1"/>
  <c r="E44" i="1" s="1"/>
  <c r="E45" i="1" s="1"/>
  <c r="E46" i="1" s="1"/>
  <c r="E47" i="1" s="1"/>
  <c r="E48" i="1" s="1"/>
  <c r="E49" i="1" s="1"/>
  <c r="E50" i="1" s="1"/>
  <c r="D40" i="1"/>
  <c r="D41" i="1" s="1"/>
  <c r="D42" i="1" s="1"/>
  <c r="D43" i="1" s="1"/>
  <c r="D44" i="1" s="1"/>
  <c r="D45" i="1" s="1"/>
  <c r="D46" i="1" s="1"/>
  <c r="D47" i="1" s="1"/>
  <c r="D48" i="1" s="1"/>
  <c r="D49" i="1" s="1"/>
  <c r="D50" i="1" s="1"/>
  <c r="C40" i="1"/>
  <c r="C41" i="1" s="1"/>
  <c r="C42" i="1" s="1"/>
  <c r="C43" i="1" s="1"/>
  <c r="C44" i="1" s="1"/>
  <c r="C45" i="1" s="1"/>
  <c r="C46" i="1" s="1"/>
  <c r="C47" i="1" s="1"/>
  <c r="C48" i="1" s="1"/>
  <c r="C49" i="1" s="1"/>
  <c r="C50" i="1" s="1"/>
  <c r="B40" i="1"/>
  <c r="B41" i="1" s="1"/>
  <c r="B42" i="1" s="1"/>
  <c r="B43" i="1" s="1"/>
  <c r="B44" i="1" s="1"/>
  <c r="B45" i="1" s="1"/>
  <c r="B46" i="1" s="1"/>
  <c r="B47" i="1" s="1"/>
  <c r="B48" i="1" s="1"/>
  <c r="B49" i="1" s="1"/>
  <c r="B50" i="1" s="1"/>
  <c r="E28" i="1"/>
  <c r="E29" i="1" s="1"/>
  <c r="E30" i="1" s="1"/>
  <c r="E31" i="1" s="1"/>
  <c r="E32" i="1" s="1"/>
  <c r="E33" i="1" s="1"/>
  <c r="E34" i="1" s="1"/>
  <c r="E35" i="1" s="1"/>
  <c r="E36" i="1" s="1"/>
  <c r="E37" i="1" s="1"/>
  <c r="E38" i="1" s="1"/>
  <c r="D28" i="1"/>
  <c r="D29" i="1" s="1"/>
  <c r="D30" i="1" s="1"/>
  <c r="D31" i="1" s="1"/>
  <c r="D32" i="1" s="1"/>
  <c r="D33" i="1" s="1"/>
  <c r="D34" i="1" s="1"/>
  <c r="D35" i="1" s="1"/>
  <c r="D36" i="1" s="1"/>
  <c r="D37" i="1" s="1"/>
  <c r="D38" i="1" s="1"/>
  <c r="C28" i="1"/>
  <c r="C29" i="1" s="1"/>
  <c r="C30" i="1" s="1"/>
  <c r="C31" i="1" s="1"/>
  <c r="C32" i="1" s="1"/>
  <c r="C33" i="1" s="1"/>
  <c r="C34" i="1" s="1"/>
  <c r="C35" i="1" s="1"/>
  <c r="C36" i="1" s="1"/>
  <c r="C37" i="1" s="1"/>
  <c r="C38" i="1" s="1"/>
  <c r="B28" i="1"/>
  <c r="B29" i="1" s="1"/>
  <c r="B30" i="1" s="1"/>
  <c r="B31" i="1" s="1"/>
  <c r="B32" i="1" s="1"/>
  <c r="B33" i="1" s="1"/>
  <c r="B34" i="1" s="1"/>
  <c r="B35" i="1" s="1"/>
  <c r="B36" i="1" s="1"/>
  <c r="B37" i="1" s="1"/>
  <c r="B38" i="1" s="1"/>
  <c r="E16" i="1"/>
  <c r="E17" i="1" s="1"/>
  <c r="E18" i="1" s="1"/>
  <c r="E19" i="1" s="1"/>
  <c r="E20" i="1" s="1"/>
  <c r="E21" i="1" s="1"/>
  <c r="E22" i="1" s="1"/>
  <c r="E23" i="1" s="1"/>
  <c r="E24" i="1" s="1"/>
  <c r="E25" i="1" s="1"/>
  <c r="E26" i="1" s="1"/>
  <c r="D16" i="1"/>
  <c r="D17" i="1" s="1"/>
  <c r="D18" i="1" s="1"/>
  <c r="D19" i="1" s="1"/>
  <c r="D20" i="1" s="1"/>
  <c r="D21" i="1" s="1"/>
  <c r="D22" i="1" s="1"/>
  <c r="D23" i="1" s="1"/>
  <c r="D24" i="1" s="1"/>
  <c r="D25" i="1" s="1"/>
  <c r="D26" i="1" s="1"/>
  <c r="C16" i="1"/>
  <c r="C17" i="1" s="1"/>
  <c r="C18" i="1" s="1"/>
  <c r="C19" i="1" s="1"/>
  <c r="C20" i="1" s="1"/>
  <c r="C21" i="1" s="1"/>
  <c r="C22" i="1" s="1"/>
  <c r="C23" i="1" s="1"/>
  <c r="C24" i="1" s="1"/>
  <c r="C25" i="1" s="1"/>
  <c r="C26" i="1" s="1"/>
  <c r="B16" i="1"/>
  <c r="B17" i="1" s="1"/>
  <c r="B18" i="1" s="1"/>
  <c r="B19" i="1" s="1"/>
  <c r="B20" i="1" s="1"/>
  <c r="B21" i="1" s="1"/>
  <c r="B22" i="1" s="1"/>
  <c r="B23" i="1" s="1"/>
  <c r="B24" i="1" s="1"/>
  <c r="B25" i="1" s="1"/>
  <c r="B26" i="1" s="1"/>
  <c r="E4" i="1"/>
  <c r="D4" i="1"/>
  <c r="D5" i="1" s="1"/>
  <c r="D6" i="1" s="1"/>
  <c r="D7" i="1" s="1"/>
  <c r="D8" i="1" s="1"/>
  <c r="D9" i="1" s="1"/>
  <c r="D10" i="1" s="1"/>
  <c r="D11" i="1" s="1"/>
  <c r="D12" i="1" s="1"/>
  <c r="D13" i="1" s="1"/>
  <c r="D14" i="1" s="1"/>
  <c r="C4" i="1"/>
  <c r="C5" i="1" s="1"/>
  <c r="C6" i="1" s="1"/>
  <c r="C7" i="1" s="1"/>
  <c r="C8" i="1" s="1"/>
  <c r="C9" i="1" s="1"/>
  <c r="C10" i="1" s="1"/>
  <c r="C11" i="1" s="1"/>
  <c r="C12" i="1" s="1"/>
  <c r="C13" i="1" s="1"/>
  <c r="C14" i="1" s="1"/>
  <c r="B4" i="1"/>
  <c r="B5" i="1" s="1"/>
  <c r="B6" i="1" s="1"/>
  <c r="B7" i="1" s="1"/>
  <c r="B8" i="1" s="1"/>
  <c r="B9" i="1" s="1"/>
  <c r="B10" i="1" s="1"/>
  <c r="B11" i="1" s="1"/>
  <c r="B12" i="1" s="1"/>
  <c r="B13" i="1" s="1"/>
  <c r="B14" i="1" s="1"/>
  <c r="E5" i="1" l="1"/>
  <c r="E6" i="1" s="1"/>
  <c r="E7" i="1" s="1"/>
  <c r="E8" i="1" s="1"/>
  <c r="E9" i="1" s="1"/>
  <c r="E10" i="1" s="1"/>
  <c r="E11" i="1" s="1"/>
  <c r="E12" i="1" s="1"/>
  <c r="E13" i="1" s="1"/>
  <c r="E14" i="1" s="1"/>
  <c r="I5" i="1"/>
  <c r="I6" i="1" s="1"/>
  <c r="I7" i="1" s="1"/>
  <c r="I8" i="1" s="1"/>
  <c r="I9" i="1" s="1"/>
  <c r="I10" i="1" s="1"/>
  <c r="I11" i="1" s="1"/>
  <c r="I12" i="1" s="1"/>
  <c r="I13" i="1" s="1"/>
  <c r="I14" i="1" s="1"/>
  <c r="S25" i="1"/>
  <c r="S24" i="1"/>
  <c r="S26" i="1" s="1"/>
  <c r="Q12" i="1"/>
  <c r="Q14" i="1" s="1"/>
  <c r="Q13" i="1"/>
  <c r="P24" i="1"/>
  <c r="P26" i="1" s="1"/>
  <c r="P25" i="1"/>
  <c r="N36" i="1"/>
  <c r="N38" i="1" s="1"/>
  <c r="N37" i="1"/>
  <c r="M36" i="1"/>
  <c r="M38" i="1" s="1"/>
  <c r="M37" i="1"/>
  <c r="T49" i="1"/>
  <c r="T48" i="1"/>
  <c r="T50" i="1" s="1"/>
  <c r="U12" i="1"/>
  <c r="U14" i="1" s="1"/>
  <c r="U13" i="1"/>
  <c r="P48" i="1"/>
  <c r="P50" i="1" s="1"/>
  <c r="P49" i="1"/>
  <c r="O13" i="1"/>
  <c r="O12" i="1"/>
  <c r="O14" i="1" s="1"/>
  <c r="Q49" i="1"/>
  <c r="Q48" i="1"/>
  <c r="Q50" i="1" s="1"/>
  <c r="M49" i="1"/>
  <c r="M48" i="1"/>
  <c r="M50" i="1" s="1"/>
  <c r="T24" i="1"/>
  <c r="T26" i="1" s="1"/>
  <c r="T25" i="1"/>
  <c r="S37" i="1"/>
  <c r="S36" i="1"/>
  <c r="S38" i="1" s="1"/>
  <c r="N49" i="1"/>
  <c r="N48" i="1"/>
  <c r="N50" i="1" s="1"/>
  <c r="R12" i="1"/>
  <c r="R14" i="1" s="1"/>
  <c r="R13" i="1"/>
  <c r="Q37" i="1"/>
  <c r="Q36" i="1"/>
  <c r="Q38" i="1" s="1"/>
  <c r="U49" i="1"/>
  <c r="U48" i="1"/>
  <c r="U50" i="1" s="1"/>
  <c r="U37" i="1"/>
  <c r="U36" i="1"/>
  <c r="U38" i="1" s="1"/>
  <c r="Q24" i="1"/>
  <c r="Q26" i="1" s="1"/>
  <c r="Q25" i="1"/>
  <c r="O25" i="1"/>
  <c r="O24" i="1"/>
  <c r="O26" i="1" s="1"/>
  <c r="S13" i="1"/>
  <c r="S12" i="1"/>
  <c r="S14" i="1" s="1"/>
  <c r="M13" i="1"/>
  <c r="M12" i="1"/>
  <c r="M14" i="1" s="1"/>
  <c r="R24" i="1"/>
  <c r="R26" i="1" s="1"/>
  <c r="R25" i="1"/>
  <c r="L24" i="1"/>
  <c r="L26" i="1" s="1"/>
  <c r="L25" i="1"/>
  <c r="M24" i="1"/>
  <c r="M26" i="1" s="1"/>
  <c r="M25" i="1"/>
  <c r="L37" i="1"/>
  <c r="L36" i="1"/>
  <c r="L38" i="1" s="1"/>
  <c r="S48" i="1"/>
  <c r="S50" i="1" s="1"/>
  <c r="S49" i="1"/>
  <c r="L12" i="1"/>
  <c r="L14" i="1" s="1"/>
  <c r="P36" i="1"/>
  <c r="P38" i="1" s="1"/>
  <c r="P37" i="1"/>
  <c r="L49" i="1"/>
  <c r="L48" i="1"/>
  <c r="L50" i="1" s="1"/>
  <c r="U24" i="1"/>
  <c r="U26" i="1" s="1"/>
  <c r="U25" i="1"/>
  <c r="P13" i="1"/>
  <c r="P12" i="1"/>
  <c r="P14" i="1" s="1"/>
  <c r="T37" i="1"/>
  <c r="T36" i="1"/>
  <c r="T38" i="1" s="1"/>
  <c r="T13" i="1"/>
  <c r="O49" i="1"/>
  <c r="O48" i="1"/>
  <c r="O50" i="1" s="1"/>
  <c r="N13" i="1"/>
  <c r="N12" i="1"/>
  <c r="N14" i="1" s="1"/>
  <c r="O36" i="1"/>
  <c r="O38" i="1" s="1"/>
  <c r="O37" i="1"/>
  <c r="N25" i="1"/>
  <c r="N24" i="1"/>
  <c r="N26" i="1" s="1"/>
  <c r="R48" i="1"/>
  <c r="R50" i="1" s="1"/>
  <c r="R49" i="1"/>
  <c r="R36" i="1"/>
  <c r="R38" i="1" s="1"/>
  <c r="F315" i="1" l="1"/>
  <c r="F327" i="1"/>
  <c r="F339" i="1"/>
  <c r="F351" i="1"/>
  <c r="F363" i="1"/>
  <c r="F375" i="1"/>
  <c r="F387" i="1"/>
  <c r="F399" i="1"/>
  <c r="F411" i="1"/>
  <c r="F423" i="1"/>
  <c r="F435" i="1"/>
  <c r="F447" i="1"/>
  <c r="F459" i="1"/>
  <c r="F471" i="1"/>
  <c r="F460" i="1"/>
  <c r="F436" i="1"/>
  <c r="F414" i="1"/>
  <c r="F364" i="1"/>
  <c r="F340" i="1" l="1"/>
  <c r="F412" i="1"/>
  <c r="F461" i="1"/>
  <c r="F388" i="1"/>
  <c r="F413" i="1"/>
  <c r="F376" i="1"/>
  <c r="F424" i="1"/>
  <c r="F415" i="1"/>
  <c r="F472" i="1"/>
  <c r="F316" i="1"/>
  <c r="F328" i="1"/>
  <c r="F341" i="1"/>
  <c r="F400" i="1"/>
  <c r="F352" i="1"/>
  <c r="F448" i="1"/>
  <c r="F437" i="1" l="1"/>
  <c r="F365" i="1"/>
  <c r="F438" i="1"/>
  <c r="F389" i="1"/>
  <c r="F449" i="1"/>
  <c r="F416" i="1"/>
  <c r="F401" i="1"/>
  <c r="F366" i="1"/>
  <c r="F353" i="1"/>
  <c r="F342" i="1"/>
  <c r="F462" i="1"/>
  <c r="F425" i="1"/>
  <c r="F329" i="1"/>
  <c r="F317" i="1"/>
  <c r="F473" i="1"/>
  <c r="F377" i="1"/>
  <c r="F439" i="1" l="1"/>
  <c r="F390" i="1"/>
  <c r="F474" i="1"/>
  <c r="F330" i="1"/>
  <c r="F367" i="1"/>
  <c r="F343" i="1"/>
  <c r="F402" i="1"/>
  <c r="F318" i="1"/>
  <c r="F354" i="1"/>
  <c r="F417" i="1"/>
  <c r="F426" i="1"/>
  <c r="F463" i="1"/>
  <c r="F378" i="1"/>
  <c r="F450" i="1"/>
  <c r="F440" i="1" l="1"/>
  <c r="F391" i="1"/>
  <c r="F319" i="1"/>
  <c r="F368" i="1"/>
  <c r="F379" i="1"/>
  <c r="F427" i="1"/>
  <c r="F418" i="1"/>
  <c r="F403" i="1"/>
  <c r="F464" i="1"/>
  <c r="F344" i="1"/>
  <c r="F331" i="1"/>
  <c r="F355" i="1"/>
  <c r="F451" i="1"/>
  <c r="F475" i="1"/>
  <c r="F441" i="1" l="1"/>
  <c r="F392" i="1"/>
  <c r="F452" i="1"/>
  <c r="F345" i="1"/>
  <c r="F369" i="1"/>
  <c r="F419" i="1"/>
  <c r="F356" i="1"/>
  <c r="F465" i="1"/>
  <c r="F428" i="1"/>
  <c r="F476" i="1"/>
  <c r="F332" i="1"/>
  <c r="F404" i="1"/>
  <c r="F380" i="1"/>
  <c r="F320" i="1"/>
  <c r="F442" i="1" l="1"/>
  <c r="F393" i="1"/>
  <c r="F321" i="1"/>
  <c r="F477" i="1"/>
  <c r="F420" i="1"/>
  <c r="F381" i="1"/>
  <c r="F370" i="1"/>
  <c r="F405" i="1"/>
  <c r="F429" i="1"/>
  <c r="F466" i="1"/>
  <c r="F346" i="1"/>
  <c r="F333" i="1"/>
  <c r="F357" i="1"/>
  <c r="F453" i="1"/>
  <c r="F443" i="1" l="1"/>
  <c r="F394" i="1"/>
  <c r="F430" i="1"/>
  <c r="F382" i="1"/>
  <c r="F347" i="1"/>
  <c r="F422" i="1"/>
  <c r="F421" i="1"/>
  <c r="F358" i="1"/>
  <c r="F371" i="1"/>
  <c r="F467" i="1"/>
  <c r="F334" i="1"/>
  <c r="F454" i="1"/>
  <c r="F322" i="1"/>
  <c r="F478" i="1"/>
  <c r="F406" i="1"/>
  <c r="F444" i="1" l="1"/>
  <c r="F395" i="1"/>
  <c r="F455" i="1"/>
  <c r="F468" i="1"/>
  <c r="F348" i="1"/>
  <c r="F479" i="1"/>
  <c r="F372" i="1"/>
  <c r="F359" i="1"/>
  <c r="F383" i="1"/>
  <c r="F323" i="1"/>
  <c r="F335" i="1"/>
  <c r="F407" i="1"/>
  <c r="F431" i="1"/>
  <c r="F446" i="1" l="1"/>
  <c r="F445" i="1"/>
  <c r="F396" i="1"/>
  <c r="F432" i="1"/>
  <c r="F384" i="1"/>
  <c r="F480" i="1"/>
  <c r="F470" i="1"/>
  <c r="F469" i="1"/>
  <c r="F408" i="1"/>
  <c r="F360" i="1"/>
  <c r="F456" i="1"/>
  <c r="F336" i="1"/>
  <c r="F324" i="1"/>
  <c r="F374" i="1"/>
  <c r="F373" i="1"/>
  <c r="F350" i="1"/>
  <c r="F349" i="1"/>
  <c r="F398" i="1" l="1"/>
  <c r="F397" i="1"/>
  <c r="F326" i="1"/>
  <c r="F325" i="1"/>
  <c r="F337" i="1"/>
  <c r="F338" i="1"/>
  <c r="F458" i="1"/>
  <c r="F457" i="1"/>
  <c r="F482" i="1"/>
  <c r="F481" i="1"/>
  <c r="F361" i="1"/>
  <c r="F362" i="1"/>
  <c r="F385" i="1"/>
  <c r="F386" i="1"/>
  <c r="F409" i="1"/>
  <c r="F410" i="1"/>
  <c r="F433" i="1"/>
  <c r="F434" i="1"/>
  <c r="F3" i="1" l="1"/>
  <c r="F15" i="1"/>
  <c r="F27" i="1"/>
  <c r="F39" i="1"/>
  <c r="F51" i="1"/>
  <c r="F63" i="1"/>
  <c r="F75" i="1"/>
  <c r="F87" i="1"/>
  <c r="F99" i="1"/>
  <c r="F111" i="1"/>
  <c r="F123" i="1"/>
  <c r="F135" i="1"/>
  <c r="F147" i="1"/>
  <c r="F159" i="1"/>
  <c r="F171" i="1"/>
  <c r="F183" i="1"/>
  <c r="F195" i="1"/>
  <c r="F207" i="1"/>
  <c r="F219" i="1"/>
  <c r="F231" i="1"/>
  <c r="F243" i="1"/>
  <c r="F255" i="1"/>
  <c r="F267" i="1"/>
  <c r="F279" i="1"/>
  <c r="F291" i="1"/>
  <c r="F303" i="1"/>
  <c r="F304" i="1"/>
  <c r="F268" i="1"/>
  <c r="F257" i="1" l="1"/>
  <c r="F280" i="1"/>
  <c r="F292" i="1"/>
  <c r="F256" i="1"/>
  <c r="F293" i="1"/>
  <c r="F305" i="1" l="1"/>
  <c r="F306" i="1"/>
  <c r="F281" i="1"/>
  <c r="F269" i="1"/>
  <c r="F294" i="1"/>
  <c r="F258" i="1"/>
  <c r="F259" i="1" l="1"/>
  <c r="F295" i="1"/>
  <c r="F282" i="1"/>
  <c r="F270" i="1"/>
  <c r="F307" i="1"/>
  <c r="F308" i="1" l="1"/>
  <c r="F283" i="1"/>
  <c r="F260" i="1"/>
  <c r="F271" i="1"/>
  <c r="F296" i="1"/>
  <c r="F284" i="1" l="1"/>
  <c r="F297" i="1"/>
  <c r="F261" i="1"/>
  <c r="F272" i="1"/>
  <c r="F309" i="1"/>
  <c r="F310" i="1" l="1"/>
  <c r="F273" i="1"/>
  <c r="F298" i="1"/>
  <c r="F285" i="1"/>
  <c r="F262" i="1"/>
  <c r="F299" i="1" l="1"/>
  <c r="F263" i="1"/>
  <c r="F274" i="1"/>
  <c r="F286" i="1"/>
  <c r="F311" i="1"/>
  <c r="F287" i="1" l="1"/>
  <c r="F312" i="1"/>
  <c r="F264" i="1"/>
  <c r="F275" i="1"/>
  <c r="F300" i="1"/>
  <c r="F276" i="1" l="1"/>
  <c r="F266" i="1"/>
  <c r="F265" i="1"/>
  <c r="F314" i="1"/>
  <c r="F313" i="1"/>
  <c r="F302" i="1"/>
  <c r="F301" i="1"/>
  <c r="F288" i="1"/>
  <c r="F289" i="1" l="1"/>
  <c r="F278" i="1"/>
  <c r="F277" i="1"/>
  <c r="F232" i="1" l="1"/>
  <c r="F220" i="1"/>
  <c r="F196" i="1"/>
  <c r="F124" i="1"/>
  <c r="F112" i="1"/>
  <c r="F52" i="1"/>
  <c r="F40" i="1"/>
  <c r="F28" i="1"/>
  <c r="F16" i="1"/>
  <c r="F221" i="1" l="1"/>
  <c r="F76" i="1"/>
  <c r="F184" i="1"/>
  <c r="F88" i="1"/>
  <c r="F64" i="1"/>
  <c r="F100" i="1"/>
  <c r="F136" i="1"/>
  <c r="F160" i="1"/>
  <c r="F172" i="1"/>
  <c r="F148" i="1"/>
  <c r="F4" i="1"/>
  <c r="F244" i="1"/>
  <c r="F208" i="1"/>
  <c r="F233" i="1" l="1"/>
  <c r="F197" i="1"/>
  <c r="F234" i="1"/>
  <c r="F173" i="1"/>
  <c r="F245" i="1"/>
  <c r="F137" i="1"/>
  <c r="F198" i="1"/>
  <c r="F209" i="1"/>
  <c r="F149" i="1"/>
  <c r="F77" i="1"/>
  <c r="F125" i="1"/>
  <c r="F101" i="1"/>
  <c r="F185" i="1"/>
  <c r="F5" i="1"/>
  <c r="F53" i="1"/>
  <c r="F17" i="1"/>
  <c r="F29" i="1"/>
  <c r="F41" i="1"/>
  <c r="F161" i="1"/>
  <c r="F65" i="1"/>
  <c r="F89" i="1"/>
  <c r="F113" i="1"/>
  <c r="F222" i="1" l="1"/>
  <c r="F90" i="1"/>
  <c r="F174" i="1"/>
  <c r="F162" i="1"/>
  <c r="F114" i="1"/>
  <c r="F30" i="1"/>
  <c r="F18" i="1"/>
  <c r="F54" i="1"/>
  <c r="F186" i="1"/>
  <c r="F126" i="1"/>
  <c r="F138" i="1"/>
  <c r="F246" i="1"/>
  <c r="F66" i="1"/>
  <c r="F78" i="1"/>
  <c r="F210" i="1"/>
  <c r="F223" i="1"/>
  <c r="F6" i="1"/>
  <c r="F42" i="1"/>
  <c r="F102" i="1"/>
  <c r="F150" i="1"/>
  <c r="F199" i="1"/>
  <c r="F235" i="1"/>
  <c r="F43" i="1" l="1"/>
  <c r="F247" i="1"/>
  <c r="F127" i="1"/>
  <c r="F19" i="1"/>
  <c r="F187" i="1"/>
  <c r="F31" i="1"/>
  <c r="F163" i="1"/>
  <c r="F175" i="1"/>
  <c r="F151" i="1"/>
  <c r="F103" i="1"/>
  <c r="F236" i="1"/>
  <c r="F7" i="1"/>
  <c r="F211" i="1"/>
  <c r="F139" i="1"/>
  <c r="F55" i="1"/>
  <c r="F115" i="1"/>
  <c r="F200" i="1"/>
  <c r="F224" i="1"/>
  <c r="F79" i="1"/>
  <c r="F67" i="1"/>
  <c r="F91" i="1"/>
  <c r="F56" i="1" l="1"/>
  <c r="F92" i="1"/>
  <c r="F201" i="1"/>
  <c r="F176" i="1"/>
  <c r="F212" i="1"/>
  <c r="F128" i="1"/>
  <c r="F225" i="1"/>
  <c r="F8" i="1"/>
  <c r="F32" i="1"/>
  <c r="F248" i="1"/>
  <c r="F140" i="1"/>
  <c r="F152" i="1"/>
  <c r="F188" i="1"/>
  <c r="F68" i="1"/>
  <c r="F237" i="1"/>
  <c r="F20" i="1"/>
  <c r="F80" i="1"/>
  <c r="F116" i="1"/>
  <c r="F104" i="1"/>
  <c r="F164" i="1"/>
  <c r="F44" i="1"/>
  <c r="F93" i="1" l="1"/>
  <c r="F33" i="1"/>
  <c r="F117" i="1"/>
  <c r="F9" i="1"/>
  <c r="F213" i="1"/>
  <c r="F81" i="1"/>
  <c r="F57" i="1"/>
  <c r="F105" i="1"/>
  <c r="F69" i="1"/>
  <c r="F153" i="1"/>
  <c r="F21" i="1"/>
  <c r="F141" i="1"/>
  <c r="F45" i="1"/>
  <c r="F238" i="1"/>
  <c r="F226" i="1"/>
  <c r="F177" i="1"/>
  <c r="F165" i="1"/>
  <c r="F189" i="1"/>
  <c r="F249" i="1"/>
  <c r="F129" i="1"/>
  <c r="F202" i="1"/>
  <c r="F203" i="1" l="1"/>
  <c r="F106" i="1"/>
  <c r="F154" i="1"/>
  <c r="F10" i="1"/>
  <c r="F46" i="1"/>
  <c r="F118" i="1"/>
  <c r="F214" i="1"/>
  <c r="F178" i="1"/>
  <c r="F130" i="1"/>
  <c r="F227" i="1"/>
  <c r="F58" i="1"/>
  <c r="F34" i="1"/>
  <c r="F142" i="1"/>
  <c r="F250" i="1"/>
  <c r="F166" i="1"/>
  <c r="F190" i="1"/>
  <c r="F239" i="1"/>
  <c r="F22" i="1"/>
  <c r="F70" i="1"/>
  <c r="F82" i="1"/>
  <c r="F94" i="1"/>
  <c r="F215" i="1" l="1"/>
  <c r="F290" i="1"/>
  <c r="F191" i="1"/>
  <c r="F251" i="1"/>
  <c r="F179" i="1"/>
  <c r="F107" i="1"/>
  <c r="F71" i="1"/>
  <c r="F143" i="1"/>
  <c r="F131" i="1"/>
  <c r="F83" i="1"/>
  <c r="F47" i="1"/>
  <c r="F155" i="1"/>
  <c r="F228" i="1"/>
  <c r="F95" i="1"/>
  <c r="F23" i="1"/>
  <c r="F35" i="1"/>
  <c r="F11" i="1"/>
  <c r="F240" i="1"/>
  <c r="F167" i="1"/>
  <c r="F59" i="1"/>
  <c r="F119" i="1"/>
  <c r="F204" i="1"/>
  <c r="F168" i="1" l="1"/>
  <c r="F252" i="1"/>
  <c r="F144" i="1"/>
  <c r="F120" i="1"/>
  <c r="F156" i="1"/>
  <c r="F12" i="1"/>
  <c r="F96" i="1"/>
  <c r="F192" i="1"/>
  <c r="F24" i="1"/>
  <c r="F84" i="1"/>
  <c r="F242" i="1"/>
  <c r="F241" i="1"/>
  <c r="F72" i="1"/>
  <c r="F206" i="1"/>
  <c r="F205" i="1"/>
  <c r="F48" i="1"/>
  <c r="F132" i="1"/>
  <c r="F108" i="1"/>
  <c r="F60" i="1"/>
  <c r="F36" i="1"/>
  <c r="F230" i="1"/>
  <c r="F229" i="1"/>
  <c r="F180" i="1"/>
  <c r="F216" i="1"/>
  <c r="F38" i="1" l="1"/>
  <c r="F37" i="1"/>
  <c r="F181" i="1"/>
  <c r="F182" i="1"/>
  <c r="F158" i="1"/>
  <c r="F157" i="1"/>
  <c r="F110" i="1"/>
  <c r="F109" i="1"/>
  <c r="F86" i="1"/>
  <c r="F85" i="1"/>
  <c r="F98" i="1"/>
  <c r="F97" i="1"/>
  <c r="F133" i="1"/>
  <c r="F134" i="1"/>
  <c r="F26" i="1"/>
  <c r="F25" i="1"/>
  <c r="F14" i="1"/>
  <c r="F13" i="1"/>
  <c r="F122" i="1"/>
  <c r="F121" i="1"/>
  <c r="F254" i="1"/>
  <c r="F253" i="1"/>
  <c r="F62" i="1"/>
  <c r="F61" i="1"/>
  <c r="F50" i="1"/>
  <c r="F49" i="1"/>
  <c r="F74" i="1"/>
  <c r="F73" i="1"/>
  <c r="F194" i="1"/>
  <c r="F193" i="1"/>
  <c r="F218" i="1"/>
  <c r="F217" i="1"/>
  <c r="F146" i="1"/>
  <c r="F145" i="1"/>
  <c r="F170" i="1"/>
  <c r="F1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 Taverna</author>
    <author>Microsoft Office User</author>
  </authors>
  <commentList>
    <comment ref="N2" authorId="0" shapeId="0" xr:uid="{A9354FDD-EFB8-AD48-B2C7-E6ECBD9B8567}">
      <text>
        <r>
          <rPr>
            <sz val="10"/>
            <color rgb="FF000000"/>
            <rFont val="Tahoma"/>
            <family val="2"/>
          </rPr>
          <t>? Décrit le rôle du métier dans la création de valeur de l'entreprise</t>
        </r>
      </text>
    </comment>
    <comment ref="O2" authorId="0" shapeId="0" xr:uid="{5DE70963-D363-CD4F-A810-24B8A300ADA9}">
      <text>
        <r>
          <rPr>
            <sz val="10"/>
            <color rgb="FF000000"/>
            <rFont val="Tahoma"/>
            <family val="2"/>
          </rPr>
          <t>? Décrit les activités principales qui vont conduire aux compétences demandées</t>
        </r>
      </text>
    </comment>
    <comment ref="P2" authorId="0" shapeId="0" xr:uid="{F795F905-D6FB-3446-B66D-05009D3E4958}">
      <text>
        <r>
          <rPr>
            <sz val="10"/>
            <color rgb="FF000000"/>
            <rFont val="Tahoma"/>
            <family val="2"/>
          </rPr>
          <t>? Décrit les variables spécifiques du métier qui vont influencer sur la liste et la hiérarchie des activités  + leur impact en qq mots (ex : automatisation d'une activité? nouvelle norme)</t>
        </r>
      </text>
    </comment>
    <comment ref="Q2" authorId="0" shapeId="0" xr:uid="{7D2579E0-8768-1F41-A11E-365D7BBD1508}">
      <text>
        <r>
          <rPr>
            <sz val="10"/>
            <color rgb="FF000000"/>
            <rFont val="Tahoma"/>
            <family val="2"/>
          </rPr>
          <t>? Décrit les variables organisationnelles qui peuvent influer sur l'organisation des activités (ex : TPE avec de nombreux partenariats)</t>
        </r>
      </text>
    </comment>
    <comment ref="R2" authorId="0" shapeId="0" xr:uid="{1D5B8097-4AF3-0A4A-BC99-B331F92D61B2}">
      <text>
        <r>
          <rPr>
            <sz val="10"/>
            <color rgb="FF000000"/>
            <rFont val="Tahoma"/>
            <family val="2"/>
          </rPr>
          <t>? Donne une vision des variations de travail selon la saisonnalité, le cycle de vie projet</t>
        </r>
      </text>
    </comment>
    <comment ref="S2" authorId="0" shapeId="0" xr:uid="{9B863EE0-B873-CF4F-ACAA-6C238C1D0E54}">
      <text>
        <r>
          <rPr>
            <sz val="10"/>
            <color rgb="FF000000"/>
            <rFont val="Tahoma"/>
            <family val="2"/>
          </rPr>
          <t>? Devenu encore plus important suite à la crise sanitaire</t>
        </r>
      </text>
    </comment>
    <comment ref="T2" authorId="0" shapeId="0" xr:uid="{1734F1BE-42BD-114B-BB24-C95748872F28}">
      <text/>
    </comment>
    <comment ref="V2" authorId="1" shapeId="0" xr:uid="{8A545CFC-D589-1442-A11D-F2BEBA685534}">
      <text>
        <r>
          <rPr>
            <sz val="10"/>
            <color rgb="FF000000"/>
            <rFont val="Tahoma"/>
            <family val="2"/>
          </rPr>
          <t>Sélectionner un type de macro compétences en liste de validation afin de débloquer la colonne suivante</t>
        </r>
      </text>
    </comment>
    <comment ref="W2" authorId="1" shapeId="0" xr:uid="{16C383AA-9A2F-544C-99A8-D4CAFCF40B06}">
      <text>
        <r>
          <rPr>
            <sz val="10"/>
            <color rgb="FF000000"/>
            <rFont val="Tahoma"/>
            <family val="2"/>
          </rPr>
          <t xml:space="preserve">Sélectionner un type de macro compétence afin d'avoir accès à la liste pré défini des macro compétences correspondantes
</t>
        </r>
      </text>
    </comment>
    <comment ref="X2" authorId="1" shapeId="0" xr:uid="{303A3571-CAFC-FF47-AF96-076CD1870595}">
      <text>
        <r>
          <rPr>
            <sz val="10"/>
            <color rgb="FF000000"/>
            <rFont val="Tahoma"/>
            <family val="2"/>
          </rPr>
          <t xml:space="preserve">Sélectionner un type de macro compétence afin d'avoir accès à la liste pré défini des macro compétences correspondantes
</t>
        </r>
      </text>
    </comment>
    <comment ref="AA2" authorId="0" shapeId="0" xr:uid="{251E8220-DF2C-FC47-B08E-BF6FE15660EB}">
      <text>
        <r>
          <rPr>
            <sz val="10"/>
            <color rgb="FF000000"/>
            <rFont val="Tahoma"/>
            <family val="2"/>
          </rPr>
          <t>Exemple conret terrain de la compétences pour le top 3 ?</t>
        </r>
      </text>
    </comment>
  </commentList>
</comments>
</file>

<file path=xl/sharedStrings.xml><?xml version="1.0" encoding="utf-8"?>
<sst xmlns="http://schemas.openxmlformats.org/spreadsheetml/2006/main" count="12869" uniqueCount="756">
  <si>
    <t>Code métier</t>
  </si>
  <si>
    <t>Date de modification</t>
  </si>
  <si>
    <t>Juriste</t>
  </si>
  <si>
    <t>Comptable</t>
  </si>
  <si>
    <t>Contrôleur de gestion</t>
  </si>
  <si>
    <t>Auditeur</t>
  </si>
  <si>
    <t>Gérer et exploiter des données massives</t>
  </si>
  <si>
    <t>Utiliser l'anglais en contexte professionnel</t>
  </si>
  <si>
    <t>Initiale contributeur</t>
  </si>
  <si>
    <t>Version fiche 2020</t>
  </si>
  <si>
    <t>Encadrer une équipe</t>
  </si>
  <si>
    <t>Initiale du consultant qui rédige le métier</t>
  </si>
  <si>
    <t>Initiale du consultant relecteur</t>
  </si>
  <si>
    <t>-</t>
  </si>
  <si>
    <t>N° RNCP-RS</t>
  </si>
  <si>
    <t>Nom certification</t>
  </si>
  <si>
    <t>Certificateur</t>
  </si>
  <si>
    <t>Lien</t>
  </si>
  <si>
    <t>Initiale des intervenants</t>
  </si>
  <si>
    <t>Transverse</t>
  </si>
  <si>
    <t>ND</t>
  </si>
  <si>
    <t>Intitulé métier</t>
  </si>
  <si>
    <t>Intitulé métier Féminin</t>
  </si>
  <si>
    <t>Famille métiers</t>
  </si>
  <si>
    <t>Autres appellations en Français</t>
  </si>
  <si>
    <t>Autres appellations en Anglais</t>
  </si>
  <si>
    <t>Finalité du métier</t>
  </si>
  <si>
    <t>Activités principales</t>
  </si>
  <si>
    <t>Les variables spécifiques au métier</t>
  </si>
  <si>
    <t>Les contextes organisationnels</t>
  </si>
  <si>
    <t>Le rythme de travail</t>
  </si>
  <si>
    <t>Les déplacements</t>
  </si>
  <si>
    <t>Relations internes (selon variables ci-dessus)</t>
  </si>
  <si>
    <t>Relations externes (non-exhaustif, selon variables ci-dessus)</t>
  </si>
  <si>
    <t>Niveau attendu</t>
  </si>
  <si>
    <t>Compétence attendue</t>
  </si>
  <si>
    <t>Type de compétences</t>
  </si>
  <si>
    <t>Famille</t>
  </si>
  <si>
    <t>Les mobilités potentielles</t>
  </si>
  <si>
    <t>Autres informations</t>
  </si>
  <si>
    <t>Code ROME associé</t>
  </si>
  <si>
    <t>Compteur ne rien saisir</t>
  </si>
  <si>
    <t>MFI100</t>
  </si>
  <si>
    <t>MFI101</t>
  </si>
  <si>
    <t>MFI102</t>
  </si>
  <si>
    <t>MFI103</t>
  </si>
  <si>
    <t>MFI104</t>
  </si>
  <si>
    <t>MFI105</t>
  </si>
  <si>
    <t>MFI106</t>
  </si>
  <si>
    <t>MFI107</t>
  </si>
  <si>
    <t>MFI108</t>
  </si>
  <si>
    <t>MFI109</t>
  </si>
  <si>
    <t>MFI110</t>
  </si>
  <si>
    <t>MFI111</t>
  </si>
  <si>
    <t>MFI112</t>
  </si>
  <si>
    <t>MFI113</t>
  </si>
  <si>
    <t>MFI114</t>
  </si>
  <si>
    <t>MFI115</t>
  </si>
  <si>
    <t>MFI116</t>
  </si>
  <si>
    <t>MFI117</t>
  </si>
  <si>
    <t>MFI118</t>
  </si>
  <si>
    <t>MFI119</t>
  </si>
  <si>
    <t>MFI120</t>
  </si>
  <si>
    <t>MFI121</t>
  </si>
  <si>
    <t>MFI122</t>
  </si>
  <si>
    <t>MFI123</t>
  </si>
  <si>
    <t>MFI124</t>
  </si>
  <si>
    <t>MFI125</t>
  </si>
  <si>
    <t>MFI126</t>
  </si>
  <si>
    <t>MFI127</t>
  </si>
  <si>
    <t>MFI129</t>
  </si>
  <si>
    <t>MFI130</t>
  </si>
  <si>
    <t>MFI131</t>
  </si>
  <si>
    <t>MFI132</t>
  </si>
  <si>
    <t>MFI133</t>
  </si>
  <si>
    <t>MFI134</t>
  </si>
  <si>
    <t>MFI135</t>
  </si>
  <si>
    <t>MFI136</t>
  </si>
  <si>
    <t>MFI137</t>
  </si>
  <si>
    <t>MFI138</t>
  </si>
  <si>
    <t>MFI139</t>
  </si>
  <si>
    <t>MFI140</t>
  </si>
  <si>
    <t>Famille Métier</t>
  </si>
  <si>
    <t>Intitulé Métier</t>
  </si>
  <si>
    <t>Compteur</t>
  </si>
  <si>
    <t>Codification Métier</t>
  </si>
  <si>
    <t>Présentation Métier</t>
  </si>
  <si>
    <t>Contexte de travail</t>
  </si>
  <si>
    <t>Conditions de travail</t>
  </si>
  <si>
    <t>Formations et certifications</t>
  </si>
  <si>
    <t>Autres</t>
  </si>
  <si>
    <t>Emploi actuel métier</t>
  </si>
  <si>
    <t>Offres d'emploi métiers</t>
  </si>
  <si>
    <t>Niveau de formation</t>
  </si>
  <si>
    <t>Niveau d'expérience</t>
  </si>
  <si>
    <t>Compétences</t>
  </si>
  <si>
    <t>TECHNIQUE</t>
  </si>
  <si>
    <t>Contrôle/Conformité/Risques</t>
  </si>
  <si>
    <t>Anticiper l'impact de la règlementation liée aux produits et marchés financiers (nationale, européenne, internationale)</t>
  </si>
  <si>
    <t xml:space="preserve">Assurer la conformité d'un contrat </t>
  </si>
  <si>
    <t>Assurer le suivi qualité d'un dossier / produit / support financier</t>
  </si>
  <si>
    <t>Coordonner une décision de demande de crédit</t>
  </si>
  <si>
    <t>Déterminer et appliquer des mesures correctives sur des process financiers</t>
  </si>
  <si>
    <t>Évaluer et contrôler les risques financiers d'une opération</t>
  </si>
  <si>
    <t>Évaluer la solvabilité d'un acteur</t>
  </si>
  <si>
    <t>Traiter des dossiers de contentieux (litiges, réclamations ...)</t>
  </si>
  <si>
    <t>Digital</t>
  </si>
  <si>
    <t>Assurer une veille technique et proposer des solutions adaptées</t>
  </si>
  <si>
    <t>Concevoir et tester un plan de sécurité du système d'information (PSSI)</t>
  </si>
  <si>
    <t>Définir et mettre en oeuvre une architecture de système d'information</t>
  </si>
  <si>
    <t>Développer et tester un système d'information financier</t>
  </si>
  <si>
    <t>Exploiter les outils bureautiques</t>
  </si>
  <si>
    <t>Gérer et sécuriser les données personnelles</t>
  </si>
  <si>
    <t>Gérer les risques de cybersécurité et limiter les dommages / pertes</t>
  </si>
  <si>
    <t>Intégrer des applicatifs d'IA liés aux marchés financiers</t>
  </si>
  <si>
    <t>Intégrer des applicatifs métiers aux process financiers</t>
  </si>
  <si>
    <t>Maitriser les outils logiciels métiers</t>
  </si>
  <si>
    <t>Mettre en place une blockchain (protocoles, consensus etc.)</t>
  </si>
  <si>
    <t>Superviser un projet de déploiement informatique (matériels, système, réseau, postes de travail, logiciels)</t>
  </si>
  <si>
    <t>Environnement, Social, Gouvernance (ESG)</t>
  </si>
  <si>
    <t>Anticiper l'impact de facteurs ESG sur des opérations financières</t>
  </si>
  <si>
    <t>Intégrer des critères ESG dans la conception des produits financiers</t>
  </si>
  <si>
    <t>Maitriser la finance durable</t>
  </si>
  <si>
    <t>Promouvoir des supports ESG</t>
  </si>
  <si>
    <t>Assurer la gestion administrative des contrats</t>
  </si>
  <si>
    <t>Développer un portefeuille clients et prospects</t>
  </si>
  <si>
    <t>Développer un réseau d'apporteurs d'affaires</t>
  </si>
  <si>
    <t>Établir et suivre un mandat de gestion</t>
  </si>
  <si>
    <t>Établir un bilan patrimonial</t>
  </si>
  <si>
    <t>Gérer des portefeuilles d'actifs financiers</t>
  </si>
  <si>
    <t>Protéger les intérêts du client et de l'entreprise</t>
  </si>
  <si>
    <t>Suivre les comptes clients</t>
  </si>
  <si>
    <t>Ingénierie financière</t>
  </si>
  <si>
    <t>Analyser des évolutions boursières et indices de référence</t>
  </si>
  <si>
    <t>Développer des produits financiers</t>
  </si>
  <si>
    <t>Étudier la faisabilité économique et technique d'un produit financier</t>
  </si>
  <si>
    <t>Positionner et promouvoir un produit financier</t>
  </si>
  <si>
    <t>Proposer une stratégie d'investissement</t>
  </si>
  <si>
    <t>Rédiger des supports d’aide au pilotage des produits commercialisés</t>
  </si>
  <si>
    <t>Evaluer la rentabilité d'une opération financière</t>
  </si>
  <si>
    <t>Opérations</t>
  </si>
  <si>
    <t>Anticiper des points de difficultés commerciales et proposer des solutions</t>
  </si>
  <si>
    <t>Collecter et analyser les données et besoins clients</t>
  </si>
  <si>
    <t>Conseiller selon une situation juridique et fiscale</t>
  </si>
  <si>
    <t>Conseiller sur une demande de produit ou support financier</t>
  </si>
  <si>
    <t>Effectuer le règlement et la livraison de titres financiers</t>
  </si>
  <si>
    <t>Identifier et corriger les écarts sur opérations financières</t>
  </si>
  <si>
    <t>Négocier en respectant la règlementation en vigueur</t>
  </si>
  <si>
    <t>Préparer un entretien commercial client ou investisseur</t>
  </si>
  <si>
    <t>Rédiger et argumenter une proposition commerciale</t>
  </si>
  <si>
    <t>Transmettre un ordre d'achat ou de vente au service middle ou back-office</t>
  </si>
  <si>
    <t>Vérifier la conformité de l'enregistrement d'opérations financières</t>
  </si>
  <si>
    <t>Veille et analyse</t>
  </si>
  <si>
    <t>Analyser et anticiper des évolutions de marchés financiers ou clients</t>
  </si>
  <si>
    <t>Analyser et anticiper des flux de trésorerie</t>
  </si>
  <si>
    <t>Assurer une veille sur les produits et supports financiers</t>
  </si>
  <si>
    <t>Déterminer les résultats quotidiens par produit, ligne de produits</t>
  </si>
  <si>
    <t>Établir et analyser une courbe d'évolution de produits financiers</t>
  </si>
  <si>
    <t>Planifier et suivre une veille documentaire (collecte, analyse etc.)</t>
  </si>
  <si>
    <t>Réaliser des modèles mathématiques de prévisions financières</t>
  </si>
  <si>
    <t>Rédiger et faire publier des études ou notes de conjonctures</t>
  </si>
  <si>
    <t>Suivre et anticiper les mouvements de devises</t>
  </si>
  <si>
    <t>ORGANISATIONNELLE</t>
  </si>
  <si>
    <t xml:space="preserve">Performance </t>
  </si>
  <si>
    <t>Concevoir et analyser des indicateurs de rentabilité et de performance</t>
  </si>
  <si>
    <t>Concevoir et analyser un tableau de bord</t>
  </si>
  <si>
    <t xml:space="preserve">Concevoir et argumenter un business plan  </t>
  </si>
  <si>
    <t>Définir une stratégie commerciale</t>
  </si>
  <si>
    <t>Établir un rapport d'activité et analyser les écarts</t>
  </si>
  <si>
    <t>Gérer et mettre en valeur un partenariat (externalisation…)</t>
  </si>
  <si>
    <t>Suivre les états d'alertes financières d'une structure</t>
  </si>
  <si>
    <t>Analyser les enjeux et acteurs d'un projet</t>
  </si>
  <si>
    <t>Anticiper les freins et accompagner le changement auprès des acteurs projet</t>
  </si>
  <si>
    <t>Concevoir et adapter les phases d'un projet</t>
  </si>
  <si>
    <t>Dimensionner les moyens humains, techniques et financiers d'un projet</t>
  </si>
  <si>
    <t>Stratégie</t>
  </si>
  <si>
    <t>Mettre en place une stratégie et une organisation interne</t>
  </si>
  <si>
    <t>Partager sa vision et mettre en cohérence l'organisation/communication</t>
  </si>
  <si>
    <t>Positionner une entité et promouvoir une différenciation</t>
  </si>
  <si>
    <t>Prospecter et identifier des opportunités d'affaires</t>
  </si>
  <si>
    <t>COMPORTEMENTALE</t>
  </si>
  <si>
    <t>Relationnelle</t>
  </si>
  <si>
    <t>Argumenter des recommandations</t>
  </si>
  <si>
    <t xml:space="preserve">Communiquer efficacement </t>
  </si>
  <si>
    <t>Créer et maintenir une relation de confiance</t>
  </si>
  <si>
    <t>Former des équipes sur les processus marchés financiers</t>
  </si>
  <si>
    <t>Gérer des situations de stress</t>
  </si>
  <si>
    <t>Mettre en place une démarche innvovante</t>
  </si>
  <si>
    <t>Travailler en équipe</t>
  </si>
  <si>
    <t>Adapter une campagne promotionnelle à une cible ou un produit</t>
  </si>
  <si>
    <t>Concevoir des supports d'information et de communication</t>
  </si>
  <si>
    <t>Organiser des visites, événements ou opérations (phoning...)</t>
  </si>
  <si>
    <t>DIRECTION D'ENTREPRISE</t>
  </si>
  <si>
    <t>Secrétaire général</t>
  </si>
  <si>
    <t>CONCEPTION / STRUCTURATION</t>
  </si>
  <si>
    <t>Originateur</t>
  </si>
  <si>
    <t>Structureur</t>
  </si>
  <si>
    <t>MIDDLE / BACK OFFICE</t>
  </si>
  <si>
    <t>FRONT OFFICE</t>
  </si>
  <si>
    <t>RISQUES / COMPLIANCE / CONTROLE</t>
  </si>
  <si>
    <t>ANALYSE STRATEGIQUE, ECONOMIQUE ET FINANCIERE</t>
  </si>
  <si>
    <t>Analyste financier / crédit</t>
  </si>
  <si>
    <t>Stratégiste / Economiste</t>
  </si>
  <si>
    <t>Data Analyst</t>
  </si>
  <si>
    <t>FONCTIONS SUPPORTS</t>
  </si>
  <si>
    <t>Spécialiste IT &amp; cybersécurité</t>
  </si>
  <si>
    <t>Fiscaliste</t>
  </si>
  <si>
    <t>Chargé de Marketing</t>
  </si>
  <si>
    <t>Contrôle_Conformité_Risques</t>
  </si>
  <si>
    <t>Environnement__Social__Gouvernance__ESG</t>
  </si>
  <si>
    <t>Ingénierie_financière</t>
  </si>
  <si>
    <t>Veille_et_analyse</t>
  </si>
  <si>
    <t>Customer Relationship Manager</t>
  </si>
  <si>
    <t>Classification des compétences</t>
  </si>
  <si>
    <t>Bloc de compétences</t>
  </si>
  <si>
    <t>Gestion_de_la_relation_client</t>
  </si>
  <si>
    <t>Gestion de la relation client</t>
  </si>
  <si>
    <t>ERG</t>
  </si>
  <si>
    <t>SLE</t>
  </si>
  <si>
    <t>Exemple en situation de travail sur top 3 des compétences</t>
  </si>
  <si>
    <t>Conseillère en gestion de patrimoine</t>
  </si>
  <si>
    <t>CODE METIER</t>
  </si>
  <si>
    <t>INTITULE METIER</t>
  </si>
  <si>
    <t>INTITULE METIER FEMININ</t>
  </si>
  <si>
    <t>PRESENTATION DU METIER</t>
  </si>
  <si>
    <t>CONTEXTE DE TRAVAIL</t>
  </si>
  <si>
    <t>CONDITIONS DE TRAVAIL</t>
  </si>
  <si>
    <t>Les relations professionnelles</t>
  </si>
  <si>
    <t>Niveau
attendu</t>
  </si>
  <si>
    <t>LES MOBILITES POTENTIELLES (liste non-exhaustive ne valant pas (dés)approbation d'une certification)</t>
  </si>
  <si>
    <t>Vers ce métier (métiers de provenance)</t>
  </si>
  <si>
    <t>Famille métiers :</t>
  </si>
  <si>
    <t>Code métier comp</t>
  </si>
  <si>
    <t>Sales trader</t>
  </si>
  <si>
    <t>CM</t>
  </si>
  <si>
    <t>Intermédiaire
Inter-dealer Broker</t>
  </si>
  <si>
    <t>ZB</t>
  </si>
  <si>
    <t xml:space="preserve">Originatrice </t>
  </si>
  <si>
    <t xml:space="preserve">Originator </t>
  </si>
  <si>
    <t>Selon les objectifs commerciaux fixés, les horaires peuvent varier au cours des différentes périodes commerciales imposées dans l'année. Cependant, les horaires demeurent assez stables et sont conditionnés par la disponibilité des clients.</t>
  </si>
  <si>
    <t xml:space="preserve">Structurer </t>
  </si>
  <si>
    <t>HO</t>
  </si>
  <si>
    <t>Chargé de middle-office
Agent middle-office
Middle-officer</t>
  </si>
  <si>
    <t>Middle-office agent
Middle officer
Middle office manager
Middle office administrator</t>
  </si>
  <si>
    <t>Chargé de back-office
Agent back-office
Back-officer</t>
  </si>
  <si>
    <t>Négociateur</t>
  </si>
  <si>
    <t>Négociatrice</t>
  </si>
  <si>
    <t>DD</t>
  </si>
  <si>
    <t>Broker</t>
  </si>
  <si>
    <t xml:space="preserve">Le Broker est un facilitateur des échanges entre un acheteur et un vendeur, il joue un rôle d'intermédiaire dans les négociations, sur les marchés de bourse. 
Il évalue le meilleur rapport quantité / prix et peut assurer la liquidité du marché. </t>
  </si>
  <si>
    <t>Il est très soutenu, car il varie selon les opportunités d'achat et de vente de titres sur les marchés, et nécessite une disponibilité accrue pour être réactif face aux opérations de marché. Le rythme fluctue considérablement au cours d'une journée et exige une résistance à la charge de travail et une adaptation rapide face aux choix à effectuer en temps réel.</t>
  </si>
  <si>
    <t>Cyber security analyst</t>
  </si>
  <si>
    <t>Juriste financier
Juriste de projet
Juriste opérationnel</t>
  </si>
  <si>
    <t>Legal counsel
Financial lawyer</t>
  </si>
  <si>
    <t xml:space="preserve">L'originateur accompagne une clientèle d'entreprises dans la définition de leur stratégie de financement (haut et bas de bilan). Il propose des opérations financières qui permettront aux entreprises de lever des fonds. </t>
  </si>
  <si>
    <t>Selon les objectifs commerciaux fixés, les horaires peuvent varier au cours des différentes périodes commerciales de l'année. Cependant, les horaires demeurent assez stables et sont conditionnés par la disponibilité des clients.</t>
  </si>
  <si>
    <t xml:space="preserve">
Le structureur accompagne une opération de financement complexe en concevant des solutions financières adaptées aux besoins des clients (corporates, fonds d’investissement, intermédiaires... ).</t>
  </si>
  <si>
    <t>Le gestionnaire middle-office assure le rôle d’intermédiaire entre le front-office (services commerciaux de l’entreprise en contact direct avec le client) et le back-office (services en charge des aspects administratifs et comptables des opérations). Il participe au calcul et à l'analyse des résultats et s’assure de la cohérence des informations saisies dans les systèmes informatiques entre le front-office et le back-office.</t>
  </si>
  <si>
    <t>Les déplacements sont peu fréquents.</t>
  </si>
  <si>
    <t>Accountant
Bookkeeper
Consolidation accountant
Accounting analyst
Accounting supervisor
Accounting Reporting Officer</t>
  </si>
  <si>
    <t>Selon l’actualité et les urgences, les horaires peuvent varier. Cependant, les horaires demeurent assez stables.
Les horaires peuvent être plus amples dans les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 malgré le décalage horaire.</t>
  </si>
  <si>
    <t>Contrôleuse de gestion</t>
  </si>
  <si>
    <t>Les déplacements sont peu fréquents. Les interactions internes sont fortes avec la Direction et les responsables opérationnels.</t>
  </si>
  <si>
    <t>Prestataires informatiques
Investisseurs
Expert-comptable</t>
  </si>
  <si>
    <t>Spécialiste Blockchain et Finance</t>
  </si>
  <si>
    <t>Sales Trader</t>
  </si>
  <si>
    <t>GESTIONS D'ACTIFS</t>
  </si>
  <si>
    <t>Développer ses connaissances et sa curiosité en autonomie</t>
  </si>
  <si>
    <t>Management</t>
  </si>
  <si>
    <t>Reporter auprès des autorités et de la régulation</t>
  </si>
  <si>
    <t>Proposer un équilibre des masses financières selon les objectifs client</t>
  </si>
  <si>
    <t>Étudier la faisabilité juridique, fiscale, économique et technique d'une solution financière</t>
  </si>
  <si>
    <t>Rédiger des supports sur produits commercialisés</t>
  </si>
  <si>
    <t>Intégrer une blockchain dans les processus métiers</t>
  </si>
  <si>
    <t>Mettre en œuvre les ordres de marché</t>
  </si>
  <si>
    <t>Adapter les processus comptables et administratifs aux différentes obligations</t>
  </si>
  <si>
    <t>Proposer une stratégie d'investissement et d'exécution</t>
  </si>
  <si>
    <t>Assurer l'intégrité des pratiques sur les marchés</t>
  </si>
  <si>
    <t>FJ / ER</t>
  </si>
  <si>
    <t>AB</t>
  </si>
  <si>
    <t>VN</t>
  </si>
  <si>
    <t>SAL</t>
  </si>
  <si>
    <t>Commerciale produits financiers</t>
  </si>
  <si>
    <t>Responsable Produits Financiers</t>
  </si>
  <si>
    <t>Salesman</t>
  </si>
  <si>
    <t>Négociateur en bourse
Vendeur produits de marchés financiers</t>
  </si>
  <si>
    <t>Adapter les processus compables et administratifs aux différentes obligations</t>
  </si>
  <si>
    <t>Projet</t>
  </si>
  <si>
    <t>Chargée de Marketing</t>
  </si>
  <si>
    <t xml:space="preserve">Consultant Marketing
Chargé d'affaires marketing
</t>
  </si>
  <si>
    <t>Customer relationship Manager</t>
  </si>
  <si>
    <t>Directeur Marketing
Community manager
Commercial</t>
  </si>
  <si>
    <t>Customer Relationship Manager (CRM)</t>
  </si>
  <si>
    <t>Analyste
Analyste crédit</t>
  </si>
  <si>
    <t>Analyst
Financial analyst</t>
  </si>
  <si>
    <t>L’analyste financier peut être amené à effectuer des déplacements nationaux et internationaux, notamment pour aller à la rencontre des clients ou de sociétés étudiées. En France, les postes d’analyste financier sont majoritairement basés à Paris.</t>
  </si>
  <si>
    <t>Autres informations / Commentaires</t>
  </si>
  <si>
    <t>Optimiser les process organisationnels</t>
  </si>
  <si>
    <t>Contrôler l'application des méthodes et procédures de contrôle</t>
  </si>
  <si>
    <t>Gérer les processus qualité</t>
  </si>
  <si>
    <t>Réaliser un audit interne ou client</t>
  </si>
  <si>
    <t>Réaliser un contrôle des transactions financières</t>
  </si>
  <si>
    <t>Gestionnaire Middle-office</t>
  </si>
  <si>
    <t>Gestionnaire Back-office</t>
  </si>
  <si>
    <t>Trouver des sources de données pertinentes</t>
  </si>
  <si>
    <t>JUR</t>
  </si>
  <si>
    <t>RISQUES / COMPLIANCE / CONTRÔLE</t>
  </si>
  <si>
    <t>Auditrice</t>
  </si>
  <si>
    <t>Inspecteur d'inspection générale</t>
  </si>
  <si>
    <t>Auditor</t>
  </si>
  <si>
    <t xml:space="preserve">L'auditeur permet le contrôle et la maîtrise des risques au sein des établissements bancaires, financiers et des entreprises des marchés financiers. Il veille notamment à la conformité réglementaire et financière de ces organisations. </t>
  </si>
  <si>
    <t xml:space="preserve">Spécialisation thématique :
L'auditeur peut être généraliste ou spécialisé (en risques IT, en risques des marchés financiers ou encore en modélisation financière par exemple).
Degré d'utilisation des technologies :
Une bonne maîtrise des outils informatiques est nécessaire, en particulier Excel et des logiciels dédiés. Certains auditeurs peuvent être amenés à être capables de coder des outils de gestion de données massives, en fonction de la volumétrie des informations liées aux risques.
Contraintes réglementaires :
Alors que l'ensemble des documents comptables, y compris les documents confidentiels, sont mis à sa disposition, il a un devoir de confidentialité et ne peut divulguer les informations qu'il récolte. L'auditeur est par ailleurs soumis à un cadre réglementaire spécifique à l'entité qu'il audite (ce cadre peut en effet être différent s'il s'agit d'une banque, d'une entreprise des marchés financiers...).
</t>
  </si>
  <si>
    <t>Type et taille d'organisation :
L'auditeur peut être lié à l'entreprise qu'il audite, mais il peut également appartenir à une entreprise externe (notamment pour la mise en œuvre de certaines dispositions réglementaires qui imposent la mobilisation d'auditeurs externes). Dans le cas d'une entreprise externe, une exigence spécifique est attendue (ex : définition plus précise de la stratégie d'audit au regard de benchmarks de pratiques).</t>
  </si>
  <si>
    <t xml:space="preserve">L'auditeur a un rythme de travail élevé et variable, selon les types d'entreprises des marchés financiers qu'il audite. Les horaires ne sont donc pas toujours réguliers. </t>
  </si>
  <si>
    <t>Les déplacements nationaux, voire internationaux, sont fréquents pour se rendre dans les départements et filiales de l'entreprise.</t>
  </si>
  <si>
    <t xml:space="preserve">Directeur - Associé
Secrétaire général
Risk Manager
Spécialiste conformité
Contrôleur de gestion
Comptable
Fiscaliste
Juriste
Ensemble des fonctions opérationnelles et supports de l'entreprise </t>
  </si>
  <si>
    <t>Régulateur
Clients
Autres auditeurs</t>
  </si>
  <si>
    <t>Stratégiste / Économiste</t>
  </si>
  <si>
    <t>ANALYSE STRATÉGIQUE, ÉCONOMIQUE ET FINANCIÈRE</t>
  </si>
  <si>
    <t>Sondeur des marchés / conjoncturiste
Market Analyst</t>
  </si>
  <si>
    <t>Market strategist / Economist
Market Analyst</t>
  </si>
  <si>
    <t>Identifier les informations qui seront utiles pour tirer des conclusions cohérentes :
Le Stratégiste / Économiste mobilise des outils d’analyse conjoncturelle qui doivent lui permettre de suivre des données quantitatives à court terme sur les activités de marché (ex : actions, taux, crédit, change, matières premières ou encore dérivés), ainsi que des données sur les perspectives macroéconomiques à moyen et long terme (ex : PIB, risques géopolitiques et structurels, endettement, crises, déficits). 
Analyser selon une approche globale les réactions des marchés et les conjonctures macroéconomiques :
Il confronte ensuite les données quantitatives de marché à son analyse des fondamentaux économiques et les perspectives macroéconomiques. Il détermine ainsi « une toile de fond » de l’environnement économique et financier des différentes zones géographiques considérées pour mettre en perspective les fluctuations de court terme et leurs conséquences probables sur des marchés. Ce travail s’appuie sur l’analyse quantitative, qualitative et la mise en place de scénarios.
Participer à l'élaboration des stratégies d'investissements financiers :
Il ne met pas directement en œuvre les choix liés aux évolutions qu'il analyse. Toutefois, il élabore avec les investisseurs les stratégies d'investissements financiers et les choix d'allocations. Il intervient pour expliquer et transmettre ses analyses (ex : note d'analyse) sur l’évolution de l’actualité économique et financière à la clientèle de son entreprise.</t>
  </si>
  <si>
    <t>Type et taille d'organisation :
Le Stratégiste / Économiste travaille dans une entreprise des marchés financiers, un établissement bancaire ou financier.  Dans les entreprises des marchés financiers, sa clientèle est plus diverse et son niveau de spécialisation peut augmenter sur les types de marchés ou de zones géographiques.</t>
  </si>
  <si>
    <t>Le  Stratégiste / Économiste se déplace ponctuellement pour des réunions de restitutions d'analyses ou de travaux sur les projets d'investissements.</t>
  </si>
  <si>
    <t xml:space="preserve">Chargé d’études statistiques </t>
  </si>
  <si>
    <t>Le Data Analyst traite des données massives concernant les marchés financiers et déploie de nouveaux outils permettant de les analyser, en lien avec les analystes financiers</t>
  </si>
  <si>
    <t xml:space="preserve">Degré d'utilisation des technologies :
Le Data Analyst doit maîtriser les outils statistiques, mathématiques,  les informations nécessaires à la mise en place d’une base de donnée, et différentes technologies spécifiques au Big Data. Les connaissances techniques peuvent par exemple être nécessaires pour Power BI, Data Studio, environnements et outils Azure. Google Cloud Platform, des outils de requêtage (ex : SQL)
Contraintes réglementaires :
La conformité réglementaire et déontologique liée aux données (ex : RGPD) est essentielle pour l'exercice du métier. 
Diversité des types de clients et de marchés :
En matière de marchés financiers, il travaille principalement avec les équipes internes (les équipes d'analyse, du Front Office, de conception et de structuration de produits). La diversité des types de clients et de marchés influe donc directement sur les natures et volumes de données, ce qui impacte ses choix technologiques.
Critères ESG :
Le Data Analyst peut intervenir dans les équipes en charge de projets RSE ou étudier les données relatives aux investissements ESG. 
</t>
  </si>
  <si>
    <t xml:space="preserve">Type et taille d'organisation :
Le Data Analyst travaillant au sein d'une entreprise des marchés financiers peut intervenir dans des PME ou grandes entreprises, ou encore des fintechs ou services des établissements financiers, en particulier les grandes banques ou sociétés de gestion.  
Ponctuellement, il peut aussi exercer en freelance. </t>
  </si>
  <si>
    <t>Le Data Analyst a un rythme de travail élevé et variable, selon le nombre d'analyses en cours pour les investisseurs et les actualités impactantes.</t>
  </si>
  <si>
    <t>En France, les Data Analysts dans les entreprises des marchés financiers sont majoritairement basés en région parisienne. Ils se déplacent peu. S'il travaille dans un groupe boursier, il peut être amené à se déplacer ponctuellement pour des réunions de restitutions d'analyses ou de travaux sur les projets d'investissements.</t>
  </si>
  <si>
    <t>Clients
Prestataires informatiques
Organismes d'études et de recherche
Banquiers</t>
  </si>
  <si>
    <t xml:space="preserve">Prospecter de nouveaux clients et développer son portefeuille :
L'originateur développe son propre portefeuille d'entreprises internationales ou nationales, publiques ou privées, d’institutions financières ou encore d’états. Il réalise et défend des propositions commerciales pour obtenir des mandats et cultive quotidiennement des relations commerciales avec les clients et les prospects.
Assurer la veille sur les informations de marchés : 
L'originateur réalise et supervise des recherches sectorielles et des analyses stratégiques. Il est à l'écoute des informations de marché dans plusieurs secteurs, avec une vision transversale des enjeux stratégiques. Il évalue les besoins et stratégies de financement nécessaires au cycle du projet de l'investisseur.
Accompagner les opérations originées :
L'originateur accompagne la réalisation et le montage des opérations par des profils plus techniques (structureur et syndicateur notamment). Ces produits sont créés en assemblant plusieurs solutions financières de base pour en faire naître un autre plus complexe. Ils répondent aux objectifs de financement du client, mais dépendent d’un certain nombre de paramètres, spécifiques au client (ex : atteinte d'une différenciation ou d'un standard de marché), qui dépassent la problématique de rendement financier.
</t>
  </si>
  <si>
    <t xml:space="preserve">Types de produits :
Le travail de l'originateur peut se répartir à la fois sur le marché actions (equity capital markets - ECM) ou sur le marché de la dette (debt capital markets - DCM). Cela peut modifier le processus de financement pour chaque opération.
Types de clients :
Le métier d’originateur peut porter sur tout type d’entreprises : des entreprises cotées ou non, des très grandes entreprises aux PME, internationales ou nationales, publiques ou privées, d’institutions financières ou encore d’états. Les compétences techniques, comportementales et organisationnelles demandées varient donc selon les clients.
Degré d’utilisation des technologies :
Le degré d'utilisation des outils IT est généralement limité à la maitrise des outils bureautiques. L'analyse des évolutions technologiques reste très importante dans sa compréhension des leviers de différenciation des entreprises (ex : avance technologique, efficacité d'un modèle économique).
Contraintes réglementaires :
Les contraintes réglementaires, juridiques et fiscales d'un pays impactent la façon d'opérer de l'originateur dans sa recherche de solutions. Le structureur, les équipes fiscales et juridiques sont là pour l'appuyer dans la considération de cette variable. 
Critères ESG :
L’originateur peut proposer une solution financière intégrant une composante ISR. Cette composante devient de plus en plus  incontournable. </t>
  </si>
  <si>
    <t>Type et taille d’organisation :
L'originateur évolue généralement au sein d'une entreprise des marchés financiers de type PME ou plus grande, du département corporate finance des banques d’affaires ou banques d'investissement.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t>
  </si>
  <si>
    <t xml:space="preserve">L'origination suppose une certaine mobilité internationale pour certains clients, notamment en début de relation. Dans le cadre de tournées promotionnelles, il est amené à se déplacer plusieurs semaines par an. 
Les déplacements en clientèle sont également récurrents. Ils peuvent se faire également en visioconférence, mais la relation commerciale est un enjeu fort pour ce métier qui s'attachera à la préserver, en assurant un service de proximité. </t>
  </si>
  <si>
    <t>Directeur Associé
Secrétaire Général
Structureur
Analyste financier / crédit
Salesmen
Sales Trader
Chargé du marketing
Custumer Relationship Manager
Spécialiste IT &amp; cybersécurité
Spécialistes Blockchain et Finance
Juriste
Fiscaliste</t>
  </si>
  <si>
    <t>Concevoir des produits financiers personnalisés :
Le structureur conçoit des solutions adaptées aux clients. Cela peut comprendre un produit ou un assemblage plus complexe de produits. Ces produits répondent aux objectifs financiers du client et dépendent des paramètres spécifiques (ex : délai de l'opération, objectif de rendement, enjeux sectoriels). Le montage des solutions financières nécessite une excellente maîtrise technique des produits, ainsi que des modèles mathématiques d'analyse et de prédiction.
Exécuter et suivre les opérations :
Le structureur est impliqué dans l'exécution et le suivi des opérations. Il rédige notamment les documents nécessaires aux transactions selon des modèles établis. Il produit également les supports pour la vente et le marketing des opérations si nécessaire.
Assurer la veille sur les informations de marchés / veille réglementaire :
Le structureur réalise une veille sur les évolutions réglementaires et demeure à l'écoute des informations des marchés (capitaux, dettes). Il doit se tenir informé des évolutions réglementaires, juridiques, fiscales spécifiques au secteur financier et bancaire de la ou des zones géographiques concernées par l'opération.</t>
  </si>
  <si>
    <t>Type et taille d’organisation :
Avec une spécialisation sur les marchés de capitaux, le structureur évolue dans une entreprise des marchés financiers. Avec une spécialisation sur le marché de la dette, il se retrouve davantage dans des équipes dédiées  à la "corporate finance" de banques d'investissement, voire des entreprises des marchés financiers.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t>
  </si>
  <si>
    <t>Les structureurs peuvent ponctuellement se déplacer à l'international, notamment en début et fin d'opération ou pour un nouveau client. Les réunions peuvent également se faire également en visioconférence.</t>
  </si>
  <si>
    <t>Directeur Associé
Originateur
Juriste
Fiscaliste
Négociateur
Sales Trader
Broker
Analyste financier / crédit
Conseiller en gestion de patrimoine
Salesmen
Chargé du marketing
Custumer Relationship Manager
Spécialiste IT &amp; cybersécurité
Spécialistes Blockchain et Finance</t>
  </si>
  <si>
    <t xml:space="preserve">Directeurs financiers clients 
Trésoriers d'entreprise clients
Intermédiaires
Banquiers
Avocats en droit des affaires
</t>
  </si>
  <si>
    <t>Clients
Contreparties
Banques</t>
  </si>
  <si>
    <t>Responsable développement marchés cotés
Responsable clients émetteurs</t>
  </si>
  <si>
    <t>Il est élevé et irrégulier selon les besoins des entreprises émettrices et du travail auprès de l'écosystème local (ex : événements, petits-déjeuners)</t>
  </si>
  <si>
    <t>Consultant blockchain
Chef de projet blockchain</t>
  </si>
  <si>
    <t>Blockchain Specialist
Blockchain Consulant</t>
  </si>
  <si>
    <t>Le Spécialiste Blockchain et Finance conçoit et déploie de nouvelles offres et processus des marchés financiers, basés sur la technologie blockchain.</t>
  </si>
  <si>
    <t xml:space="preserve">
Type et taille d'entreprise :
Dans les entreprises des marchés financiers, le Spécialiste Blockchain et Finance se retrouve pour l'instant dans les grands groupes, notamment bancaires, mais aussi dans des TPE positionnées sur la blockchain. Dans ces dernières, le niveau d'autonomie et l'étendue du conseil sollicité augmentent.
Type et taille de projet :
Elle est très variable selon la complexité du développement envisagé, voire de la capitalisation de marché visée par le projet.</t>
  </si>
  <si>
    <t>Il varie selon les tailles d'entreprise et de projet. Il est impacté par le nombre simultané des projets en cours. Les phases d'analyse d'opportunité, de construction des consensus, de conception et de recette connaissent un rythme plus élevé.</t>
  </si>
  <si>
    <t>Ils sont occasionnels à réguliers, selon la nature du projet et le besoin de présence sur le(s) site(s) pour mener les réunions de projets et présentations.</t>
  </si>
  <si>
    <t>Directeur - Associé
Secrétaire Général
Originateur
Structureur
Spécialiste IT et Cybersécurité
Ensemble des fonctions supports de l'entreprise</t>
  </si>
  <si>
    <t>Parties prenantes de blockchains
Avocats
Expert en Token économie</t>
  </si>
  <si>
    <t>Market Analyst (Euronext)</t>
  </si>
  <si>
    <t>Surveillant de marché
Analyste marchés cotés</t>
  </si>
  <si>
    <t>Il est très élevé, variable et dans l'immédiateté pour assurer la fluidité des opérations et la résolution des anomalies.</t>
  </si>
  <si>
    <t>Les déplacements sont rares à ponctuels, ce métier étant centralisé par pays ou à l'échelon européen.</t>
  </si>
  <si>
    <t>Clients émetteurs
Investisseurs
Opérateurs agréés
Chambres de compensation</t>
  </si>
  <si>
    <t>Développeur produits place de marché
Développeur produits bourse</t>
  </si>
  <si>
    <t>Global Product Management &amp; Strategy</t>
  </si>
  <si>
    <t>EDC</t>
  </si>
  <si>
    <t>FDL</t>
  </si>
  <si>
    <t>FS</t>
  </si>
  <si>
    <t>Directeur-Associé</t>
  </si>
  <si>
    <t>Directrice-Associée</t>
  </si>
  <si>
    <t>Directeur général 
Directeur conseil
Directeur d'activité</t>
  </si>
  <si>
    <t>Partner
Chief Executive Officer
Chairman</t>
  </si>
  <si>
    <t>Le Directeur-Associé développe la société, pérennise son positionnement et conduit son fonctionnement. Il contribue à la définition et à la de la stratégie de l'entreprise et organise ses activités.</t>
  </si>
  <si>
    <t>Dimensionner et développer l'ensemble des ressources :
Le Directeur-Associé investit dans les ressources humaines, d'infrastructures, technologiques, de process et d'organisation et les pérennise pour permettre le développement de sa structure. Il encadre la montée en compétences des équipes. Il définit et met en oeuvre la politique des ressources humaines de la structure.
Assurer les projets règlementaires, développer l'activité et la compétitivité :
Il gère et effectue le suivi des projets règlementaires permettant de garantir le bon déroulement de l'activité. Il contrôle les risques et s'assure de la conformité juridique des affaires.  Il représente la filiale en interne, auprès des clients et partenaires commerciaux, face aux différents corps de contrôle. Il pilote la stratégie et l'équipe de développement des finances, met en place les moyens nécessaires aux orientations commerciales de l'entreprise.
Piloter la performance et transformer l'organisation :
Il définit les indicateurs clés de son activité, organise leur production et leur suivi. Le cas échéant, il réoriente l'organisation et pilote les évolutions de ressources nécessaires à la transformation. Son activité est conditionnée par le type de produits financiers, le positionnement et la volatilité des marchés.</t>
  </si>
  <si>
    <t>Facteurs de risques et de conformité :
Le contrôle et la conformité impactent le métier de Directeur-Associé car il est le garant du respect des textes. Il veille à la maîtrise des risques opérationnels et à la lutte contre les fraudes. Il veille à la fluidité de l'activité, au contrôle et à l'application des normes règlementaires, notamment européennes. 
Ressources technologiques :
Le développement des technologies sur les marchés financiers influe également sur ce métier qui doit arbitrer les choix technologiques nécessaires à sa compétitivité (ex : évolutions de logiciels métiers, intégration de l'IA). Il organise l'ensemble des ressources de manière cohérente en travaillant en étroite collaboration avec les spécialistes IT.
Périmètre juridique et géographique :
 Selon les régions et pays d'interventions, il peut mobiliser des ressources différentes et doit savoir identifier les compétences nécessaires. Lorsque l'entreprise est composée de plusieurs entités ou établissements, cela conditionne l'organisation de ses activités, ses responsabilités pouvant s'exercer au niveau du siège social ou au niveau d'une filiale.</t>
  </si>
  <si>
    <t>Type et taille d'entreprise :
Le Directeur-Associé évolue fréquemment dans un contexte de PME des marchés financiers. Il est donc en lien avec l'ensemble des parties prenantes internes et externes de l'activité, avec une forte proximité avec le développement commercial.
Lorsqu'il travaille dans de grandes sociétés, il aborde les domaines de l’audit, de la corporate finance, du conseil et de l’expertise comptable, de la certification, de la fiscalité, du juridique. 
Lorsqu'il est Directeur général, il est souvent accompagné d'un Directeur Délégué assurant les mêmes fonctions qu'un Directeur-Associé. La définition du métier est donc variable en fonction de la dimension de l'entreprise, de sa culture et de ses marchés.</t>
  </si>
  <si>
    <t>La plupart du temps, le rythme est intense. Il est impacté par le nombre simultané de processus de commercialisation, de contractualisation, voire de production et les projets internes. Il requiert une résistance à la charge de travail et une grande autonomie.</t>
  </si>
  <si>
    <t>Les déplacements sont fréquents pour le Directeur-Associé qui se déplace pour échanger sur les problématiques clients/prospects et organiser les ressources, voire piloter le déploiement et la réalisation des contrats.</t>
  </si>
  <si>
    <t>Partenaires de commercialisation, de production, de recrutement, de formation
Avocats
Experts-comptables
Commissaires aux comptes
Autorités de place
Associations professionnelles
Fournisseurs
Clients
Partenaires</t>
  </si>
  <si>
    <t>Relations internes et externes</t>
  </si>
  <si>
    <t>Management de l'entreprise et des hommes</t>
  </si>
  <si>
    <t>Secrétaire générale</t>
  </si>
  <si>
    <t>Directeur général délégué
Directeur administratif et financier</t>
  </si>
  <si>
    <t>Le Secrétaire Général donne la ligne directrice de la gestion financière, comptable, RH et organisationnelle d'une entreprise. Il s'assure de la mise en œuvre de la politique globale de gestion et effectue son suivi de manière transversale.</t>
  </si>
  <si>
    <t>Connaissances spécifiques :
Le Secrétaire Général est doté de compétences opérationnelles, rédactionnelles, comptables et juridiques pour définir le périmètre organisationnel et la mise en oeuvre de la stratégie, grâce notamment à la veille juridique dont il a la charge. Il assure également le contrôle de gestion. Il a une bonne maîtrise des outils bureautiques standards. Il a une fine connaissance des enjeux de la finance, des marchés, des exigences règlementaires et il supervise la mise en conformité de sa structure.
Ressources technologiques :
Le développement des technologies sur les marchés financiers influe également sur ce métier qui doit accompagner les choix technologiques nécessaires à sa compétitivité (ex : évolutions de logiciels métiers, intégration de l'IA). Il participe à l'organisation de l'ensemble des ressources, de manière cohérente.
Périmètre juridique et géographique :
 Selon les régions et pays d'interventions, il peut mobiliser des ressources différentes et doit savoir acquérir les compétences nécessaires. Lorsque l'entreprise est composée de plusieurs entités ou établissements, cela conditionne l'organisation de ses activités, ses responsabilités s'exerçant le plus souvent au niveau du siège social.</t>
  </si>
  <si>
    <t>Le Secrétaire Général a une amplitude horaire très variable. Il est autonome dans son plan de charge et travaille sur différents dossiers à la fois. Il doit être  réactif et disponible pour l'ensemble des tâches et responsabilités qui lui incombent.</t>
  </si>
  <si>
    <t>Selon la couverture géographique de l'entreprise et de ses parties prenantes, le Secrétaire général peut être amené à se déplacer ponctuellement aux niveaux départemental, régional, national, voire international.</t>
  </si>
  <si>
    <t>Comptable
Spécialiste IT
Directeur Associé
Contrôleur de gestion
Risk Manager
Stratégiste/Économiste
Spécialiste conformité
Fiscaliste
Ensemble des services de l'entreprise</t>
  </si>
  <si>
    <t>Partenaires des moyens généraux, de recrutement, de formation
Avocats
Experts-comptables
Commissaires aux comptes
Autorités de place
Associations professionnelles
Fournisseurs
Clients
Partenaires</t>
  </si>
  <si>
    <t>Mettre en place une démarche innovante</t>
  </si>
  <si>
    <t>Contrôler l'application des méthodes et procédures de contrôle interne</t>
  </si>
  <si>
    <t>Le Négociateur fait partie des métiers du trading. Il intervient sur les marchés pour acheter ou vendre les produits (actions, obligations, devises...) au moment opportun. Il doit suivre les marchés au quotidien et être réactif aux fluctuations du marché et à ses tendances. Il exécute les ordres pour le compte des clients de son établissement, notamment en permettant aux conditions d'achat/vente (dont le prix) de se rencontrer.</t>
  </si>
  <si>
    <t>Exécuter les ordres de bourse, pour le compte de son client : 
Le Négociateur agit pour le compte des clients de sa société. Pour exécuter les ordres de bourse, il connait déjà les instructions du client et agit dans son sens, pour ses intérêts. Il effectue donc la négociation aux meilleures conditions de marché. Sa mission de conseil est d'informer et alerter son client en temps réel, des fluctuations du marché ou de problèmes éventuels dans le traitement de l'opération.
Acheter et vendre des titres : 
Il assure au client et au vendeur le meilleur avantage en termes de liquidités, de prix, de qualité de traitement des transactions. Il discute d’une stratégie de négociation des ordres sur les marchés en accord avec les deux parties. Il rend compte de ses choix, tant au vendeur qu’au client s'il n'a pas d'instructions préalables. 
Maîtriser son marché et les besoins client : 
Il maîtrise ses spécialités de marchés, veille sur toutes les évolutions, hausses, baisses, stagnations... au regard des changements, économiques, politiques, climatiques, financiers qui peuvent impacter les marchés. Il doit comprendre et identifier les besoins de ses clients, et être réactif face aux opportunités.</t>
  </si>
  <si>
    <t xml:space="preserve">Réglementation des marchés : 
Le Négociateur travaille essentiellement en salles de marché, où les transactions se font à l'échelle nationale ou internationale. Pour maîtriser l'intégralité des transactions, il doit également maîtriser la réglementation des marchés financiers, qui peut varier considérablement d'un pays à l'autre. Par exemple, ces dernières années, l'achat des produits exotiques a nécessité une régulation et une vigilance accrues, car ils sont soumis à un ensemble de réglementations en lien avec la traçabilité, les contrôles, la conformité... 
Fluctuation des marchés : 
Le prix des produits financiers, comme les matières premières ou les métaux, varie rapidement selon les enjeux économiques et géopolitiques mondiaux. Le Négociateur doit donc être attentif et réactif aux opportunités qui se présentent. 
Diversité des métiers du trading : 
Les métiers du trading intègrent un large spectre de métiers de la négociation qui peuvent avoir, selon les entreprises et les types de marchés, des niveaux de spécialités : le trader "flow", l'arbitragiste, les market makers ou le proprietary trader, sont autant de métiers qui se différencient selon les capacités d'analyse du trader, plus ou moins orientées sur les fluctuations marchés, le type de valeur, la cotation ou le niveau de risque. </t>
  </si>
  <si>
    <t xml:space="preserve">Type et taille d'entreprise : 
Le Négociateur travaille dans des entreprises des marchés financiers de taille variable. Quelle que soit la taille, il travaille au sein des salles de marché, équipées d'outils d'analyses performants et d'écrans d'information financière (Bloomberg...), qui lui permettent de suivre en direct les tendances du marché.
Il travaille le plus souvent en équipe, avec un ensemble d'experts des différents marchés.
</t>
  </si>
  <si>
    <t xml:space="preserve">Il n'y en a pas ou peu, le travail se faisant à distance avec tous les outils à disposition (téléphone, multi-écrans, micro-ordinateurs…). </t>
  </si>
  <si>
    <t>Salesman
Sales trader
Gestionnaire Back Office
Gestionnaire Middle Office
Risk Manager
Spécialiste conformité
Broker
Ensemble des services de l'entreprise</t>
  </si>
  <si>
    <t>Clients
Partenaires commerciaux</t>
  </si>
  <si>
    <t>Directeur Associé
Sales Trader
Négociateur
Structureur
Analyste financier/crédit
Data Analyst</t>
  </si>
  <si>
    <t>Clients
Directeurs financiers clients entreprises ou institutionnels
Partenaires de commercialisation</t>
  </si>
  <si>
    <t>Conseiller en gestion de patrimoine</t>
  </si>
  <si>
    <t>Conseiller patrimonial
Conseiller financier
Ingénieur patrimonial
Banquier privé</t>
  </si>
  <si>
    <t>Private banker
Wealth Manager</t>
  </si>
  <si>
    <t>Le Conseiller en Gestion de Patrimoine accompagne une clientèle de particuliers et/ou de professionnels dans la gestion et l'optimisation de leur patrimoine, en leur proposant des produits financiers adaptés. 
Il noue des relations de confiance avec ses clients en adoptant une approche à la fois commerciale, d'expertise technique et de conseil.</t>
  </si>
  <si>
    <t>Prospecter de nouveaux clients et développer son portefeuille :
Le Conseiller en Gestion de Patrimoine développe son portefeuille de clients particuliers et professionnels, en prenant contact avec des clients potentiels par le biais de son réseau. Il les informe des nouveaux produits et des évolutions du marché, pour viser des placements adaptés et assurer une optimisation dans le respect des réglementations et de la fiscalité en vigueur. Il apporte une expertise en matière de conseil patrimonial par des préconisations de produits  financiers, d’assurances et de prévoyance, dans le respect des attentes client du point de vue civil, fiscal et social. Il s'entoure d'experts d'autres professions pour assurer un conseil global et de qualité selon la typologie de client (notaire, expert-comptable, fiscaliste...). Par ses conseils et la connaissance qu'il acquiert de ses clients, il vise à établir des relations de long terme avec lui.
Établir un bilan et définir une stratégie patrimoniale : 
Il conseille et accompagne sa clientèle sur la création, la gestion, le développement, la protection et la transmission du patrimoine. Il réalise une étude personnalisée de la situation du client et une photographie de son patrimoine et définit en conséquence, une stratégie adaptée en lui expliquant les avantages, les inconvénients et les risques encourus. Il préconise les supports adaptés et commercialise des produits financiers et d’assurance, en veillant à maximiser les gains tout en maîtrisant les risques. Il identifie les écarts significatifs entre les réalisations et les prévisions. 
Être en veille et se former : 
Il doit se tenir informé des évolutions réglementaires, juridiques ou fiscales spécifiques au secteur financier et bancaire. Il maîtrise les grandes tendances de l’économie et répercute son analyse sur le conseil apporté à ses clients. Il se forme régulièrement sur la réglementation et les produits, et se tient au fait des perspectives économiques mondiales et locales.</t>
  </si>
  <si>
    <t>Type et taille d'organisation :
Le Conseiller en Gestion de Patrimoine doit être autonome pour tout ce qui relève de la réglementation. Il définit sa propre stratégie, assure la veille sur les produits et les marchés et constitue intégralement ses revenus, par le biais de commissions. Il développe également des compétences de positionnement et d'entreprise et sur les processus administratifs.
En tant que salarié d'une entreprise des marchés financiers, il se concentre principalement sur le développement commercial et jouit de l'assistance juridique, administrative, réglementaire et commerciale, de son employeur. Il travaille au sein d'une équipe où les objectifs commerciaux constituent un challenge, dont l'atteinte peut impacter sa rémunération.</t>
  </si>
  <si>
    <t>Selon les objectifs commerciaux fixés, les horaires peuvent varier au cours des différentes périodes commerciales de l'année. Les horaires demeurent assez stables et dépendent des demandes des clients et de leur disponibilité.</t>
  </si>
  <si>
    <t xml:space="preserve">Selon son secteur d'affectation géographique, les déplacements en clientèle sont récurrents, en France ou à l'international. Ils peuvent se faire également en visioconférence, mais la relation commerciale est un enjeu fort pour ce métier qui s'attachera à la préserver, en assurant un service de proximité. </t>
  </si>
  <si>
    <t>Directeur-Associé
Secrétaire Général
Sales Trader
Salesman
Juriste 
Fiscaliste
Structureur
Gestionnaire middle office
Gestionnaire back office
Comptable
Broker
Risk Manager
Spécialiste conformité
Analyste stratégique / Économiste
Ensemble des fonctions supports de l'entreprise</t>
  </si>
  <si>
    <t>Clients
Banques
Assurances
Avocats
Partenaires de commercialisation</t>
  </si>
  <si>
    <t>Suivre et analyser</t>
  </si>
  <si>
    <t>Connaître et analyser le marché : 
Le Broker intervient sur une certaine classe d'actifs (Actions, indices, obligations...), sur une zone géographique ou un profil de client spécifique. Il doit maîtriser tous ces paramètres, pour connaître au mieux son marché et favoriser la rencontre entre l'offre et la demande. Il peut, par exemple, se spécialiser sur le secteur du numérique, avec les pays asiatiques, pour des investisseurs en placement retraite, ou  sur les actions européennes, les matières premières... 
Prospecter de nouveaux clients et maintenir son portefeuille actif : 
Il veille à développer la relation commerciale, pour multiplier les opportunités d'achat et de vente. Pour cela il déploie un ensemble de techniques commerciales, en termes de qualité de service, de diffusion d'information et de maintien de la relation client. Ce domaine très concurrentiel requiert de la part du Broker de véritables qualités relationnelles et de communication et un réseau personnel et professionnel, solide.  
Assurer une analyse et transmettre l'information : 
Il utilise l'analyse financière et économique, échange régulièrement avec les analystes et lors du "Morning meeting", il capte les informations qui impactent ses marchés et en fait une analyse fine et structurée. Il propose à ses clients investisseurs des idées d’investissement et prend les ordres de bourse qui seront exécutés par les traders.</t>
  </si>
  <si>
    <t xml:space="preserve">Le métier de Broker s’exerce en salle des marchés avec de nombreux outils informatiques et des bases de données.  Pour l'activité commerciale, il est amené à rencontrer ses clients et peut voyager régulièrement selon le type de marché (International). </t>
  </si>
  <si>
    <t>Directeur Associé
Secrétaire général
Gestionnaire Middle Office
Gestionnaire Back Office
Spécialiste conformité
Risk Manager
Sales Trader
Originateur
Structureur
Ensemble des fonctions supports de l'entreprise (IT, Jurdique, Fiscal, Administration)</t>
  </si>
  <si>
    <t>Clients
Banques
Assurances
Avocats
Expert-comptable
Autorités de place
Associations professionnelles</t>
  </si>
  <si>
    <t>Sales</t>
  </si>
  <si>
    <t>Le Sales Trader recueille les instructions d’achat et de vente des clients et exécute leurs ordres de marché. Il noue et entretient la relation avec ses clients en vue de leur proposer des stratégies d’investissement et de leur fournir des flux d'informations marché.</t>
  </si>
  <si>
    <t>Étudier l'information économique, financière, et l'actualité pouvant impacter les marchés :
Selon le type d'entreprise, le Sales Trader suit les indices de référence, les valeurs boursières, et réalise des courbes d'évolution des produits financiers. Il estime les risques de perte financière, la marge par rapport à la durée de l'investissement et au prix du produit. Le Sales Trader suggère des orientations d'achats, une stratégie d'investissement. Il émet des ordres vente/d'achat pour ses clients finaux. Il actualise les fichiers clients, répertorie les ordres de vente/d'achat passés sur la période et les communique au service middle et back-office.
Effectuer des opérations sur des marchés financiers
Il peut exercer sur divers types de marchés : marché des matières premières (ex : métaux, matières premières), produits dérivés (leviers, etc.), marché d'actions, marchés des taux d'intérêts (monétaire, obligataire), marché des devises ou Forex. Le Sales Trader exerce une activité demandant une évaluation des savoirs définie par l'Autorité des Marchés Financiers.
Effectuer la gestion de portefeuilles d'actifs financiers :
Le Sales Trader contrôle les mouvements de devises. Il pilote et oriente le Trader. Après avoir vérifié la conformité du traitement des opérations boursières (ex : procédures de l'autorité des marchés financiers), il met en œuvre les mesures correctives. Le Sales Trader fournit un appui technique auprès des équipes commerciales sur le montage de produits complexes (émission de titres, emprunt obligataire ...).</t>
  </si>
  <si>
    <t>Variété de l'information traitée :
Le Sales trader assure la meilleure efficacité pour anticiper la manière dont le marché va accueillir les informations économiques, financières et géopolitiques afin de répondre aux demandes des investisseurs. Il dépend donc du contexte macro-économique, de l'inflation et des aléas du quotidien ayant un impact direct sur les marchés (ex : annonces taux de chômage, climat, élections politiques, épidémies, écologie, introductions en bourse et cotation).
Variété des types de marchés :
Le métier nécessite une forte connaissance technique par marché pour dialoguer avec les différentes équipes de la finance, mais également de "pricer" les produits financiers en parallèle des traders. Le Sales Trader doit avoir de bonnes notions en anglais pour travailler sur les marchés internationaux. Il maîtrise les règlementations et les process de vente en bourse.
Enjeux environnementaux, sociétaux et de gouvernance (ESG)
Il est aussi sensibilisé aux placements ESG et doit avoir comportement responsable, en conservant une éthique conforme aux attentes de l'entreprise.</t>
  </si>
  <si>
    <t>Taille et type d'entreprises :
Le Sales Trader travaille pour le compte d'entreprises des marchés financiers où il sera l'intermédiaire pour les clients. Il exerce aussi parfois dans des banques d'investissement. Selon le statut de l'entreprise, ses fonctions divergent.
Type et taille d'opération : 
Il est souvent spécialisé sur un actif en particulier (les actions, les obligations, les produits structurés, comme les ETF (Exchange Traded Funds, ou en français FNB pour Fonds Négociés en Bourse), ou encore les produits dérivés, comme les CFD - Contracts For Difference) et un certain type de clientèle.</t>
  </si>
  <si>
    <t>Il est très soutenu et très variable, selon l'activité globale des marchés. Le rythme fluctue considérablement au cours d'une journée et exige une résistance à la charge de travail et une adaptation rapide face aux choix à effectuer en temps réel.</t>
  </si>
  <si>
    <t>Le Sales Trader se déplace régulièrement pour visiter les clients. Selon l'entreprise pour laquelle il travaille, ses déplacements peuvent se faire jusqu'à l'internationale.</t>
  </si>
  <si>
    <t>Directeur Associé
Secrétaire général
Gestionnaire Middle Office
Gestionnaire Back Office
Spécialiste conformité
Risk Manager
Broker
Originateur
Structureur
Ensemble des fonctions supports de l'entreprise (IT, Jurdique, Fiscal, Administration)</t>
  </si>
  <si>
    <t>Clients
Banques</t>
  </si>
  <si>
    <t>Il n'y a pas ou très peu de déplacements, excepté pour les entreprises multisites, en France ou à l'international</t>
  </si>
  <si>
    <t>Ensemble des services de l'entreprise</t>
  </si>
  <si>
    <t>ESN (Entreprise Service Numérique)
Clients
Ensemble des parties prenantes de l'entreprise</t>
  </si>
  <si>
    <t xml:space="preserve">Le Juriste assure la sécurité juridique des opérations et activités de l'entreprise, anticipe et alerte sur les risques encourus et formule des recommandations aux dirigeants et collaborateurs. Il contribue par ses analyses au développement de nouveaux produits ou services. Il gère les contentieux et aide à établir la stratégie juridique de l'entreprise. </t>
  </si>
  <si>
    <t xml:space="preserve">
Conseiller, rédiger et négocier les contrats : 
Il participe à la conception des nouveaux produits, notamment sur les montages financiers et le choix des garanties. Pour cela, il adapte  les conditions contractuelles aux évolutions réglementaires en tenant compte de la politique de risques. Il travaille en étroite collaboration avec le service marketing et commercial, valide toute la documentation contractuelle et met à jour la bibliothèque juridique (contrat type, clauses, garanties...). Il négocie les contrats avec les tiers et maintient à jour la documentation contractuelle avec les clients (Condition de service par exemple). 
Assurer une veille juridique et communiquer auprès de sa direction : 
Il assure une veille approfondie des nouvelles réglementations européennes et internationales sur le droit bancaire, financier et sur la jurisprudence, et informe les différentes directions, d'éventuelles alertes pouvant impacter la stratégie ou les activités opérationnelles de l'entreprise. Il reporte également auprès du back et du middle office, les nouvelles directives imposées et les recommandations en matière de droit, afin de les intégrer dans les processus de l'entreprise. Il établit des tableaux de bord et des rapports d'activité à destination de sa direction, et maintient à jour les normes et procédures internes permettant de garantir la conformité juridique de l'entreprise.
Gérer les affaires juridiques et le contentieux : 
Le Juriste travaille sur le pré-contentieux ou le contentieux, prépare les dossiers en définissant une stratégie en fonction des litiges (ex : recouvrement de créance, mise en demeure, solution à l'amiable, prise de contact avec les avocats concernés). Il développe une argumentation en utilisant notamment la jurisprudence et anticipe les issues possibles. Il s'assure de l'exécution de la transaction amiable, de la décision de justice ou du recouvrement des créances. </t>
  </si>
  <si>
    <t xml:space="preserve">Cadre réglementaire général et spécifique aux marchés financiers : 
Le secteur financier a connu de fortes pressions juridiques sur le plan européen et international en réponse aux nouvelles crises successives, qui ont fait émerger les différentes réglementations, notamment Bâle II et III, ou SOX, la lutte anti-blanchiment et anticorruption, les différentes réformes du crédit à la consommation... Le Juriste doit donc être très impliqué auprès des organismes institutionnels et doit parfois assurer une activité de lobbying auprès des instances décisionnaires, pour permettre aux acteurs de la finance d'exercer leur activité.  Il est à la fois le garant de la conformité de l'entreprise en termes de législation et doit rendre les procédures soutenables pour favoriser les opérations. 
Aucours des 20 dernières années, la réglementation financière a beaucoup évolué, en réponse aux crises financières, impactant profondément l'activité des juristes. 
Diversité des spécialités métiers : 
Selon la taille et les activités de l'entreprise, il peut se spécialiser dans différents domaines (ex : fiscalité, droit bancaire, droit boursier, droit des familles et successions, droit des sociétés, droit des affaires). Selon le niveau d'expérience, il peut être attaché aux activités de contentieux ou de veille, ou encore à la conception des produits, ou encadrer une équipe de juristes polyvalents. </t>
  </si>
  <si>
    <t xml:space="preserve">Ses horaires sont variables selon les dossiers : en effet certains sujets liés à la réglementation, à la conception des produits ou au contentieux peuvent demander une forte mobilisation du Juriste qui saura alors se rendre disponible. Par ailleurs, dans le domaine de la finance, il est amené à travailler régulièrement avec des entreprises à l'international dont la culture et l'organisation du travail impactent beaucoup ses horaires. Il peut travailler, de ce fait, le soir et les weekends. </t>
  </si>
  <si>
    <t>Ils sont conditionnés par l'entreprise pour laquelle il travaille, par son implantation géographique (nationale ou internationale), car il peut être amené à se déplacer dans les différentes filiales du groupe, chez des clients ou des partenaires, pour des négociations.</t>
  </si>
  <si>
    <t>Clients
Avocats
Notaires
Administrations sociales et fiscales
Experts-comptables
Commissaires aux comptes
Autorités de place</t>
  </si>
  <si>
    <t>Anticiper l'impact de la réglementation liée aux produits et marchés financiers (nationale, européenne, internationale)</t>
  </si>
  <si>
    <t>?</t>
  </si>
  <si>
    <t>juridique ?</t>
  </si>
  <si>
    <t>Fiscaliste d'entreprise 
Juriste fiscaliste
Expert fiscal 
Conseiller fiscal 
Avocat fiscaliste</t>
  </si>
  <si>
    <t>Tax Specialist</t>
  </si>
  <si>
    <t>Chargée de clientèle e-commerce
Responsable de la gestion clientèle
Commercial relation client</t>
  </si>
  <si>
    <t>Customer success 
Client Customer
Client Manager</t>
  </si>
  <si>
    <t xml:space="preserve">Il se déplace régulièrement sur sa zone de couverture géographique régionale pour rencontrer les projets et émetteurs, avec des déplacements nationaux et internationaux ponctuels. </t>
  </si>
  <si>
    <t>Market Analyst
Product Manager Trading Action
Management Euronext</t>
  </si>
  <si>
    <t>Émetteurs
Porteurs de projets
Avocats d'affaires
Banquiers d'affaires
Formateurs
Interlocuteurs pôles de compétitivité, CCI, etc.</t>
  </si>
  <si>
    <t xml:space="preserve">Veiller à la conformité des opérations de bourse :
Le Market Analyst développe et exploite des outils d'analyse spécifiques pour identifier des anomalies potentielles sur tout le cycle des ordres de bourse (ex : volume et prix d'entrée de l'ordre, traitement de l'ordre, publication de l'opération). Il est responsable de laisser l'opération se dérouler ou non, de vérifier les informations nécessaires.
Permettre la fluidité des opérations de bourse :
Il définit des standards techniques (ex : fourchette de prix cohérente pour un ordre) et peut être amené à modifier ces caractéristiques pour qu'une opération exceptionnelle puisse être opérée sur un temps donné. Il interagit avec les opérateurs agréés afin de préparer ces opérations, en conservant la continuité des autres ordres.
Intégrer les opérations transverses dans l'activité :
Il fait preuve de souplesse pour intégrer des projets transverses (ex : évolutions d'outils, de technologies) aux opérations courantes qui doivent être réalisées dans l'immédiateté.
</t>
  </si>
  <si>
    <t>Type et taille d'organisation :
Le métier de Market Analyst est spécifique à la société Euronext qui exerce les activités de bourse pour 6 pays européens, dont la France. L'organisation est divisée en types de produits et tranches horaires.
Type et taille de projets :
Pour les entreprises cotées, le Market Analyst est par nature en lien avec des projets de grande taille qui nécessitent des financements importants. Toutefois, dans son rôle de pédagogie, il est en relation avec tous types de projets, qui feront l'objet de cotations ou non.</t>
  </si>
  <si>
    <t>Listing Sales Manager
Product Manager Trading Action
Spécialiste IT et cybersécurité
Management Euronext</t>
  </si>
  <si>
    <t>Le Product Manager Trading Action assure le développement du volume et de la rentabilité des opérations de bourse en fonction de la classe d'actifs qu'il suit (ex : actions, dérivés, Fixed Income, Warrants &amp; Certificates, ETFs)</t>
  </si>
  <si>
    <t>Développer le volume des opérations de bourse :
Le Product Manager Trading Action met en place les outils et processus permettant de maximiser le nombre d'opérations exécutées sur les places de marchés. Pour cela, il développe son portefeuille de clients en s'assurant que la place de marché réponde à leurs besoins (ex : mécanismes de trading, monitoring des volumes, besoin de la liquidité nécessaire pour certaines opérations).
Développer la compétitivité des opérations de bourse :
Il conçoit et met en place des programmes de liquidités (ex: algorithmes) et processus qui permettent d'optimiser le coût d'exécution des ordres de bourse, qu'ils soient exécutés par voie classique ou algorithmique. Pour cela, il travaille en collaboration avec ses clients afin de s'assurer que la solution proposée soit la plus adaptée (ex : mettre en place des schémas de liquidité, de nouvelles grilles tarifaires).
Développer le portefeuille clients :
Par l'adaptation des produits qu'il propose, le Product Manager Trading Action permet de maximiser la part des revenus qu'il génère pour la place de marché. Il a un lien constant avec les clients (ex : banques, brokers, Trading Haute Fréquence) pour y parvenir.</t>
  </si>
  <si>
    <t>Intensité concurrentielle :
Le rôle du Product Manager Trading Action est de suivre les volumes d'ordres exécutés et la part de marché des différentes places de trading. Il doit s'assurer de maximiser la liquidité sur son marché et il dispose pour cela de plusieurs leviers (ex : suivi concurrentiel, tarifs, schémas de liquidité et schémas de trading).
Dimension quantitative et technologique du métier :
En fonction de la classe d'actifs dont il s'occupe, il réalise des analyses quantitatives pour comprendre les comportements de ses clients en fonction des différents aspects à traiter (ex : avec ou sans programme de liquidité et en mettant en place une surveillance stricte des paramètres de trading algorithmique). II doit savoir coder (ex : Python) et/ou travailler sur de grandes bases de données pour en extraire les informations les plus significatives.
Diversité des clients :
Il intervient auprès de grands comptes connus de la finance (ex : brokers, banques), mais aussi pour des acteurs spécifiques du trading algorithmique, lesquels représentent une part importante des opérations.
Évolutions réglementaires :
L'architecture des outils et processus est construite pour répondre aux besoins de fluidité du marché, mais aussi aux normes européennes (ex : MiFid 2). En cas d'évolution sur ce plan, le Product Manager Trading Action peut être amené à modifier ses outils et processus pour que les opérations demeurent conformes.</t>
  </si>
  <si>
    <t>Type et taille d'organisation :
Le métier de Product Manager Trading Action est spécifique aux places de marché (ex : Euronext qui exerce les activités de bourse pour 6 pays européens, dont la France). L'organisation est divisée en types de produits et clients.
Type et taille de projets :
La spécificité du métier est de concentrer une grande partie des volumes d'opérations en bourse, ce qui impacte le niveau de responsabilité du métier.</t>
  </si>
  <si>
    <t>Il est très élevé, variable et soumis à l'actualité dont va dépendre une partie des volumes d'échanges, en fonction de l'actualité financière. La journée débute autour de l'ouverture des marchés où son intensité est accrue, de même que peu avant la clôture.</t>
  </si>
  <si>
    <t>Les déplacements sont fréquents, régionaux, voire européens, pour échanger sur des problématiques techniques et financières avec les acteurs du marché.</t>
  </si>
  <si>
    <t>Listing Sales Manager
Market Analyst (Surveillance de marché)
Spécialiste conformité
Spécialiste IT et cybersécurité
Management Euronext
Sales traders</t>
  </si>
  <si>
    <t xml:space="preserve">Banquiers
Brokers
Acteurs du Trading Haute Fréquence (HFTs)
Places de marchés concurrentes
Régulateur
</t>
  </si>
  <si>
    <t>VF</t>
  </si>
  <si>
    <t>Le Stratégiste / Économiste analyse l’évolution des marchés financiers, avec différents horizons de temps, afin de faciliter l’élaboration de stratégies d'investissements pour le compte d’investisseurs institutionnels ou plus rarement privés.</t>
  </si>
  <si>
    <t>Le  Stratégiste / Économiste a un rythme de travail très exigeant et variable, selon le nombre d'analyses en cours pour les investisseurs et les actualités impactantes.</t>
  </si>
  <si>
    <t>Directeur - Associé
Sales Trader
Salesmen
Analyste financier / crédit
Data Analyst
Chargés du marketing
Customer Relationship Manager
Conseiller en gestion de patrimoine</t>
  </si>
  <si>
    <t>Clients
Organismes de statistiques
Organismes d'études et de recherche
Avocats
Banquiers
Certaines organisations internationales d'études (OCDE notamment)</t>
  </si>
  <si>
    <t xml:space="preserve">Type et taille d'entreprise : 
Le Salesman exerce principalement en salle des marchés pour être en contact direct avec les marchés de Bourse et les clients, dans des établissements bancaires ou d'investissement. Ce métier du front-office, s'inscrit dans un fort relationnel aux autres métiers : analystes, sales traders, négociateurs, data analyst, services de R&amp;D, car les choix qu'il opère sont conditionnés par la collecte d'information et la qualité du travail de ses collaborateurs. 
</t>
  </si>
  <si>
    <t xml:space="preserve">Le Salesman se déplace régulièrement lors de sa mission de prospection. Selon le positionnement et le fonctionnement de sa société, il peut exercer au niveau départemental, régional, national, voire international. </t>
  </si>
  <si>
    <t>Le Spécialiste IT &amp; Cybersécurité met en œuvre les dispositifs techniques pour sécuriser le Système d'Information de l'entreprise. Son rôle est d'assurer la continuité des opérations de l'entreprise dans l'instantanéité des opérations et des risques financiers, spécifiques aux marchés financiers.</t>
  </si>
  <si>
    <t>Définir la politique de sécurité informatique et la mettre en œuvre :
Le Spécialiste IT &amp; Cybersécurité rédige la politique de sécurité de l'entreprise (PSSI). Il s'assure de la mise en oeuvre des outils et solutions techniques qu'il aura analysés et choisis pour répondre à ses besoins. Il doit anticiper les menaces, les scénarios d'attaques et les risques sur le système d'information, pour prendre les décisions adaptées.
Communiquer auprès des utilisateurs sur les risques et bonnes pratiques :
Il communique et accompagne les utilisateurs dans l'utilisation de ces outils et/ou préconisations. Il se doit de tenir informés les utilisateurs des évolutions et de participer aux choix techniques engendrés par le positionnement de l'entreprise.
Organiser le dialogue technique et fonctionnel avec les parties prenantes :
 Il a un rôle d'organisation mais surtout de communication auprès des parties prenantes internes de l'entreprise pour leur permettre d'informer les clients et utilisateurs des problèmes, menaces et projets d'évolutions SI. Il a un rôle d'interface avec les parties prenantes techniques (ex : IT chambres de compensation, banques, Euronext).</t>
  </si>
  <si>
    <t xml:space="preserve">Le Fiscaliste  assiste l'entreprise dans toutes ses tâches liées aux réglementations et obligations fiscales. Il doit lui permettre d'être en conformité et également de trouver des leviers afin de réguler la pression fiscale et potentiellement augmenter la valeur de l'entreprise. </t>
  </si>
  <si>
    <t>Selon les phases de vie de l'entreprise, certains dossiers peuvent requérir une présence accrue du fiscaliste (contrôle fiscaux, rachats...), de nombreuses réunions et un temps d'étude du fond des dossiers. Il se rend pour cela disponible et doit faire face à un rythme de travail très fluctuant, conditionné également par le calendrier fiscal (ex : dates de l'exercice social).</t>
  </si>
  <si>
    <t>Ils sont conditionnés par l'entreprise pour laquelle il travaille, par son implantation géographique (nationale ou internationale) car il peut être amené à se déplacer dans les différentes filiales du groupe, afin de rencontrer ses interlocuteurs internes, mais également les administrations fiscales locales.</t>
  </si>
  <si>
    <t xml:space="preserve">Directeur général 
Secrétaire général 
Comptable
Juriste
Auditeur
Spécialiste IT et cybersécurité
Risk Manager
Analyste stratégique / économiste
Structureur
Ensemble des autres fonctions supports de l'entreprise (IT, Juridique, Administration)
</t>
  </si>
  <si>
    <t>Avocats
Notaires
Administrations fiscales
Experts-comptables
Commissaires aux comptes</t>
  </si>
  <si>
    <t>Pour mettre en valeur un produit, le Chargé de Marketing maitrise les meilleurs modes de communication publicitaires</t>
  </si>
  <si>
    <t>Au sein d'une agence de communication, il exerce auprès d'une équipe composée de graphistes, webdesigner ou encore de customer relationship avec qui il collabore sur divers projets promotionnels</t>
  </si>
  <si>
    <t>Après l'élaboration des statistiques, il étudie les démarches commerciales les mieux adaptées pour augmenter les chiffres liés à la fréquentation des réseaux pour développer la notoriété de l'entreprise</t>
  </si>
  <si>
    <t>Pour la promotion d'un nouveau produit financier, il élabore une stratégie basée sur la clientèle ciblée et leurs besoins au regard du marché actuel</t>
  </si>
  <si>
    <t>Lorsqu'il gère la campagne d'un produit d'assurance, il se base sur un cahier des charges pour concevoir une affiche publicitaire</t>
  </si>
  <si>
    <t>Avec son équipe du service communication, il définit les divers modes de communication les mieux adaptés aux produits et à la cible avant de démarrer la promotion du ou des produits</t>
  </si>
  <si>
    <t>Lors de l'élaboration de la stratégie commerciale, il envisage les supports de communication, le temps de travail, les plannings prévisionnels et les budgets du projet</t>
  </si>
  <si>
    <t>Pour la promotion d'un produit, il fait en sorte de sortir des sentiers battus et de proposer une communication permettant à l'entreprise de se démarquer</t>
  </si>
  <si>
    <t>Pour rédiger les contenus de communication, il utilise des logiciels bureautiques type Word et de mise en page type InDesign</t>
  </si>
  <si>
    <t>A l'aide de son plan d'action, il sait quelle vont être les éventuelles difficultés et peut proposer des solutions adaptées en cas de besoins</t>
  </si>
  <si>
    <t>Lors du démarrage d'un nouveau projet marketing, il élabore un cahier des charges en lien avec la demande et les attentes de l'entreprise et présente son plan d'action en argumentant ses choix stratégiques</t>
  </si>
  <si>
    <t>Les mobilités potentielles : proximité provenance</t>
  </si>
  <si>
    <t>Les mobilités potentielles : proximité destination</t>
  </si>
  <si>
    <t>Depuis ce métier (métiers de destination)</t>
  </si>
  <si>
    <t>Les formations recommandées générales</t>
  </si>
  <si>
    <t>Les formations recommandées spécifiques au métier</t>
  </si>
  <si>
    <t>LES FORMATIONS POTENTIELLES</t>
  </si>
  <si>
    <t>Les autres certifications et diplômes potentiels (liste non-exhaustive ne valant pas (dés)approbation d'une certification)</t>
  </si>
  <si>
    <t>Risk Manager</t>
  </si>
  <si>
    <t>Spécialiste conformité</t>
  </si>
  <si>
    <t>Listing Sales Manager (place de marché)</t>
  </si>
  <si>
    <t>Product Manager Trading Action (place de marché)</t>
  </si>
  <si>
    <t>Market Analyst (place de marché)</t>
  </si>
  <si>
    <t>Expert en gestion patrimoniale et financière (MS)</t>
  </si>
  <si>
    <t>Expert en ingénierie financière</t>
  </si>
  <si>
    <t>Expert en banque et ingénierie financière (MS)</t>
  </si>
  <si>
    <t>https://www.francecompetences.fr/recherche/rncp/34498</t>
  </si>
  <si>
    <t>https://www.francecompetences.fr/recherche/rncp/35651</t>
  </si>
  <si>
    <t>https://www.francecompetences.fr/recherche/rncp/17275</t>
  </si>
  <si>
    <t>https://www.francecompetences.fr/recherche/rncp/34554</t>
  </si>
  <si>
    <t>PRINCIPALES COMPETENCES ATTENDUES</t>
  </si>
  <si>
    <t>Certification Autorité des Marchés Financiers (AMF)</t>
  </si>
  <si>
    <t>Fraude interne / externe
Prévention de la corruption
Abus de marché</t>
  </si>
  <si>
    <t>Règlement Général sur la Protection des données (RGPD)</t>
  </si>
  <si>
    <t>Master - Finance</t>
  </si>
  <si>
    <t>Master - Droit bancaire et financier</t>
  </si>
  <si>
    <t>Manager financier</t>
  </si>
  <si>
    <t>Master - Droit des affaires</t>
  </si>
  <si>
    <t>Ingénieur.e diplômé.e de l'ENSAE-ENSAI</t>
  </si>
  <si>
    <t>Master - Economie et Finance</t>
  </si>
  <si>
    <t>DU - Gestion de patrimoine</t>
  </si>
  <si>
    <t>Manager en gestion de patrimoine financier (MS)</t>
  </si>
  <si>
    <t>https://www.francecompetences.fr/recherche/rncp/34549</t>
  </si>
  <si>
    <t>https://www.francecompetences.fr/recherche/rncp/30181</t>
  </si>
  <si>
    <t>https://www.francecompetences.fr/recherche/rncp/32159</t>
  </si>
  <si>
    <t>https://www.francecompetences.fr/recherche/rncp/34584</t>
  </si>
  <si>
    <t>Conseiller financier</t>
  </si>
  <si>
    <t>https://www.francecompetences.fr/recherche/rncp/31924</t>
  </si>
  <si>
    <t>Conseiller patrimonial</t>
  </si>
  <si>
    <t>Expert.e en ingénierie patrimoniale</t>
  </si>
  <si>
    <t>Licence professionnelle - Assurance, banque, finance : supports opérationnels</t>
  </si>
  <si>
    <t>Licence professionnelle - Assurance, banque, finance : Chargé de clientèle</t>
  </si>
  <si>
    <t>Expert en analyse financière</t>
  </si>
  <si>
    <t>Licence professionnelle - Métiers de la gestion et de la comptabilité : Contrôle de gestion</t>
  </si>
  <si>
    <t>Responsable en gestion financière et contrôle de gestion</t>
  </si>
  <si>
    <t>https://www.francecompetences.fr/recherche/rncp/34025</t>
  </si>
  <si>
    <t>https://www.francecompetences.fr/recherche/rncp/35534</t>
  </si>
  <si>
    <t>https://www.francecompetences.fr/recherche/rncp/35007</t>
  </si>
  <si>
    <t>https://www.francecompetences.fr/recherche/rncp/29764</t>
  </si>
  <si>
    <t>Licence professionnelle - Métiers de la gestion et de la comptabilité : Gestion comptable et financière</t>
  </si>
  <si>
    <t>Expert en audit, contrôle et conseil</t>
  </si>
  <si>
    <t>Master - Econométrie, statistiques</t>
  </si>
  <si>
    <t>https://www.francecompetences.fr/recherche/rncp/34294</t>
  </si>
  <si>
    <t>https://www.francecompetences.fr/recherche/rncp/34127</t>
  </si>
  <si>
    <t>https://www.francecompetences.fr/recherche/rncp/34072</t>
  </si>
  <si>
    <t>https://www.francecompetences.fr/recherche/rncp/18022</t>
  </si>
  <si>
    <t>Expert en gestion globale des risques</t>
  </si>
  <si>
    <t>Master - Monnaie, banque, finance, assurance</t>
  </si>
  <si>
    <t>Analyste financier international</t>
  </si>
  <si>
    <t>https://www.francecompetences.fr/recherche/rncp/34034</t>
  </si>
  <si>
    <t>https://www.francecompetences.fr/recherche/rncp/34299</t>
  </si>
  <si>
    <t>https://www.francecompetences.fr/recherche/rncp/14624</t>
  </si>
  <si>
    <t>Manager en infrastructures et cybersécurité des systèmes d'information</t>
  </si>
  <si>
    <t>Expert en contrôle de gestion et pilotage de la performance (MS)</t>
  </si>
  <si>
    <t>Juriste d'affaires</t>
  </si>
  <si>
    <t>Master - Droit européen</t>
  </si>
  <si>
    <t>https://www.francecompetences.fr/recherche/rncp/15367</t>
  </si>
  <si>
    <t>Expert en ingénierie financière et fiscale</t>
  </si>
  <si>
    <t>Master - Droit fiscal</t>
  </si>
  <si>
    <t>Architecte réseaux et cybersécurité (MS)</t>
  </si>
  <si>
    <t>NC</t>
  </si>
  <si>
    <t>Stratégie d'intégration de la blockchain</t>
  </si>
  <si>
    <t>Expertise blockchain</t>
  </si>
  <si>
    <t>Exploiter la blockchain dans le développement d'applications</t>
  </si>
  <si>
    <t>BUT - Techniques de commercialisation et marketing</t>
  </si>
  <si>
    <t>Licence professionnelle - E-commerce et marketing numérique</t>
  </si>
  <si>
    <t>Master - Marketing, vente</t>
  </si>
  <si>
    <t>DU - Marketing et stratégie</t>
  </si>
  <si>
    <t>Licence professionnelle - Commerce et distribution</t>
  </si>
  <si>
    <t>Master - Management et commerce international</t>
  </si>
  <si>
    <t>FATCA ( Foreign Account Tax Compliance Act)</t>
  </si>
  <si>
    <t>QI (Qualifed Intermediary)</t>
  </si>
  <si>
    <t>CRS (Common Reporting Standards)</t>
  </si>
  <si>
    <t>Cybersécurité</t>
  </si>
  <si>
    <t>MIF 2 (Markets in Financial Instruments Directive)</t>
  </si>
  <si>
    <t>Accompagner les émetteurs existants :
Le Listing Sales Manager assure un lien constant avec les marchés. Il oriente les émetteurs déjà cotés dans leurs opérations courantes et exceptionnelles (ex : opérations sur titres, offres publiques) à l'aide des outils et produits d'Euronext, dont il est responsable du développement sur sa zone de couverture géographique.
Identifier, évaluer et accompagner les nouvelles opportunités de cotation :
Grâce au réseau professionnel qu'il développe sur sa zone géographique (ex : pôles de compétitivité, clubs d'entreprises, CCI), il identifie les projets, initiatives et émetteurs potentiels qui pourraient se développer par l'intermédiaire de la cotation et de ses avantages. Il évalue leur potentiel et accompagne l'ensemble du processus de nouvelle cotation, en relation avec les autres services Euronext et les autres parties prenantes (ex : banquiers et avocats d'affaires).
Développer l'écosystème de sa zone de couverture :
Il permet à son portefeuille de clients émetteurs d'interagir entre eux pour partager des opportunités et retours d'expérience. Il exerce un travail de pédagogie sur les caractéristiques et avantages des marchés boursiers, afin de nourrir la réflexion des entreprises de sa zone de couverture géographique, émettrices ou non. Il participe ainsi au développement de la notoriété locale, nationale et internationale des émetteurs et d'Euronext.</t>
  </si>
  <si>
    <t>Diversité des produits et outils développés :
Le Listing Sales Manager est une interface entre les émetteurs et les produits boursiers qui sont très diversifiés. En fonction de son cycle de vie (ex : préparation d'une introduction, opération exceptionnelle post-cotation), le client a des besoins différents, qu'il doit identifier pour l'orienter vers les solutions et interlocuteurs adaptés.
Diversité des connaissances sectorielles :
Le Listing Sales Manager développe des connaissances dans une grande variété de secteurs d'activités, d'autant plus selon les spécificités régionales de sa zone de géographique et des entreprises cotées (ex : facteurs de succès, technologies, contraintes réglementaires spécifiques)
Écosystèmes locaux de sa zone géographique :
Il exerce un travail de fond constant auprès de l'écosystème d'acteurs locaux pour accroître l'acculturation aux solutions boursières, son rôle de conseil et de catalyseur (ex : formations, événements physiques ou virtuels). Son travail ne s'arrête donc pas aux entreprises cotées, qui sont peu nombreuses. Il est donc à l'aise avec la finance d'entreprise et la finance de marché.
Nature des objectifs :
Il développe et suit ses objectifs avec sa hiérarchie. Au regard de ses activités, ceux-ci sont essentiellement de nature qualitative.</t>
  </si>
  <si>
    <t>Analyser l'opportunité technologique et financière de la blockchain :
Le Spécialiste Blockchain et Finance aide l'entreprise des marchés financiers et ses clients à mieux comprendre la chaîne de blocs (blockchain), détermine avec eux l'opportunité de l'intégrer à leur stratégie d'investissement et leur modèle économique. Il analyse le besoin des acteurs, identifie et conseille sur la solution adaptée en évaluant les supports d'investissements et technologies du marché.
Développer, tester et mettre en production une solution basée sur la blockchain :
Il conçoit les nouvelles fonctionnalités en validant celles-ci avec une équipe projet (ex : traçabilité d'opérations aidant les taches de middle et back-office). Les nouvelles fonctionnalités sont testées pour valider la performance et l'intégration aux processus et contraintes de travail (ex : réglementation marchés financiers).
Accompagner une opération sur cryptoactifs :
Au-delà du développement technologique, il permet à un projet d'initier sa propre levée de financements. Elle peut se faire par voie classique (ex : titres, dette), mais aussi par le biais d'une ICO (Initial Coin Offering), sur la base de la technologie blockchain, qui permet de mettre sur le marché des "tokens" qui s'échangent ensuite via des plateformes spécifiques.</t>
  </si>
  <si>
    <t>Double aspect technologique et financier de la blockchain :
Le Spécialiste Blockchain et Finance conseille quant à l'intérêt de la technologie sur laquelle la solution est basée, mais peut aussi conseiller sur l'investissement dans le cryptoactif associé à une technologie ("coin" ou "token" ou "pièce"), lequel permet de financer le projet blockchain lui-même. Il a donc une double approche technologique et financière des opportunités.
Diversité des technologies :
La technologie blockchain évolue à grande vitesse sur le marché. Cela impacte ce métier qui doit faire évoluer ses méthodes et se former en continu, s'adapter aux besoins des émetteurs et investisseurs. En matière de finance, la technologie blockchain liée au Bitcoin et celle d'Ethereum sont largement utilisées, notamment les "smart contracts" d'Ethereum qui automatisent certaines activités de Front, Middle et Back-office.
Diversité des disciplines mobilisées :
La blockchain nécessite de connaître les différents types de protocoles et consensus liés à chaque technologie. Le développement et l'exploitation demandent de fortes compétences en algorithmique, en cryptage et cybersécurité, mais aussi en architecture technique et fonctionnelle (ex : contraintes techniques du nombre d'opérations par minute basées sur Ethereum V1). Par ailleurs, le volet "crypto-actifs"  mobilise des compétences en analyse financière.
Réglementation :
Celle-ci est naissante sur la blockchain. Elle concerne, pour le moment, surtout l'encadrement technique et fiscal des crypto-actifs mais devrait se développer à horizon 2025.</t>
  </si>
  <si>
    <t>Le Market Analyst s'assure en continu que les opérations de marchés cotés demeurent justes et ordonnées</t>
  </si>
  <si>
    <t>Diversité des produits et outils développés :
Le Market Analyst peut travailler sur des produits très diversifiés (ex : ETF, bonds, actions). Les produits dérivés constituent une spécialité à part entière et ont une influence sur les caractéristiques du métier.
Cycle boursier :
Il intervient d'une équipe qui opère sur une amplitude horaire importante (environ 6H30 à 22H30) et les tranches horaires influent sur la nature des activités (ex : vérification des outils d'analyse et veille informationnelle en début de matinée, clôture des cours le soir).
Évolutions réglementaires :
L'architecture des outils et processus est construite pour répondre aux besoins de fluidité du marché, mais aussi aux normes européennes (ex : MiFid 2). En cas d'évolution sur ce plan, le Market Analyst peut être amené à modifier ses outils et processus pour que les opérations demeurent conformes.
Zone géographique de l'investisseur :
Pour les investisseurs étrangers, le Market Analyst peut être amené à accompagner davantage une opération afin que celui-ci appréhende les règles spécifiques des marchés européens.</t>
  </si>
  <si>
    <t xml:space="preserve">Type d'offre :
Le stratégiste/économiste peut proposer deux types de services :  
-	Soit il estime l'exposition aux risques des secteurs économiques (comme le secteur de l'énergie ou celui de l'automobile) et alloue les investissements sur cette base 
-	Soit il alloue des investissements sur les grands marchés  (par exemple le marché de la dette souveraine, actions, Forex, repo, produits structurés, etc.)
Diversité des types de clients :  
Il peut travailler pour différents types d’investisseurs finaux (institutionnels ou plus rarement privés) selon la clientèle de son entreprise des marchés financiers (gérants, fonds de pension, assureurs, hedge funds...).
Spécialisation géographique :
Il couvre en général principalement une zone géographique (marché européen par exemple). En effet, la culture des affaires, l'organisation des marchés financiers et les risques géopolitiques peuvent varier d'une zone à l'autre. Pour autant, tous les stratégistes font attention à l'économie américaine et de plus en plus aux économies asiatiques. </t>
  </si>
  <si>
    <t>Types de produits :
Le travail du structureur peut se concentrer sur le marché actions (equity capital markets - ECM) ou sur le marché de la dette (debt capital markets - DCM). Le structureur peut également être spécialisé selon une classe d’actifs (produits de taux, commodities...) ou sur les solutions nécessitant d’utiliser plusieurs classes d’actifs (« multi-asset »).
Types de clients :
Le métier d’originateur peut porter sur tout type d’entreprises : des entreprises cotées ou non, des très grandes entreprises aux PME, internationales ou nationales, publiques ou privées, d’institutions financières ou encore d’état. Cela dépend du positionnement de son entreprise et de son portefeuille clients.
Degré d’utilisation des technologies :
Le degré d'utilisation des outils IT est généralement limité à la maîtrise des outils bureautiques. Le structureur est amené à réaliser des recherches sur des bases de données des marchés (Bloomberg, etc.). Il peut également être amené à intégrer des cryptoactifs à ses solutions.
Contraintes réglementaires :
Les contraintes réglementaires, juridiques et fiscales d'un pays impactent la façon d'opérer du structureur dans sa recherche de solutions. Le structureur s’appuie fortement sur les équipes fiscales et juridiques pour vérifier les pays dans lesquels le produit peut être commercialisé.
Critères ESG :
Le structureur peut être en charge de la création de produits innovants et originaux, comme des produits financiers "verts", intégrant une dose de supports labellisés (ex : ISR) participants par exemple à la reforestation dans le monde. Cela représente généralement une fraction de l'ensemble de la solution et s'appuie sur des labels externes à son entreprise.</t>
  </si>
  <si>
    <t xml:space="preserve">Les horaires de travail sont relativement importants et peuvent varier selon l’actualité et les urgences. L’analyste financier peut être amené à travailler le weekend. </t>
  </si>
  <si>
    <t>Produits spécifiques
Le comptable est amené à valider et analyser les informations comptables, les produits et les flux financiers de l’entreprise, consolider les produits financiers, produire les états financiers de l’entreprise et valider les reportings comptables et réglementaires. Une bonne connaissance du secteur financier et bancaire et des instruments financiers est donc nécessaire.
Contraintes réglementaires
Le comptable applique le plan comptable des établissements de crédit. Il veille à la conformité des états financiers par rapport à la législation en vigueur. Il s’assure du respect des normes comptables, de l’application de la réglementation financière (LSF, SEPA, SOX, Bâle II) et de la conformité des règles fiscales françaises et internationales selon le contexte de l’entreprise. Depuis 2008, l’évolution fréquente de la réglementation (ex : règles prudentielles, obligations supplémentaires d'informations financières, passage aux normes AIS/IFRS nouvelles directives comptables auparavant) impacte les missions du comptable.
Évolutions technologiques
Le comptable utilise quotidiennement les outils informatiques et les outils de gestion comptables dans ses missions, en lien étroit avec le back et le middle-office. Les missions du comptable évoluent avec le développement rapide des systèmes d’information et le raccourcissement des délais de clôture des comptes. Une bonne connaissance des outils informatiques est nécessaire pour s’adapter à ces évolutions technologiques.</t>
  </si>
  <si>
    <t>Directeur-Associé
Originateur
Structureur
Métiers Front office
Gestionnaire Back-Office
Ensemble des fonctions supports de l'entreprise (juridique, fiscale, IT)
Responsable compliance
Risk Manager</t>
  </si>
  <si>
    <t>Directeur-Associé
Originateur
Structureur
Métiers Front office
Gestionnaire Middle-Office
Comptable
Contrôleur de gestion
Ensemble des fonctions supports de l'entreprise (juridique, fiscale, IT)
Responsable compliance
Risk Manager</t>
  </si>
  <si>
    <t>Gestionnaire back-office</t>
  </si>
  <si>
    <t>Le Gestionnaire back-office assure la gestion administrative des ordres et transactions effectués par le front-office (services commerciaux de l’entreprise en contact direct avec le client) ou par les clients directement dans le cas de petites structures. Il optimise également les process afin d’améliorer les délais et la sécurité du traitement des opérations et réduire les risques.</t>
  </si>
  <si>
    <t xml:space="preserve">Type et taille d'organisation
Le Gestionnaire back-office peut exercer dans une entreprise d'intermédiation financière de taille TPE, PME ou plus grande. Dans les organisations de grandes tailles, le back-office est souvent structuré en filière selon les activités (fiscalité, flux, achats, ventes, etc.). Ailleurs, il peut être structuré par types de produits, selon le positionnement d'entreprise. Selon la structure, le gestionnaire back-office peut être amené à vérifier les évolutions de la valeur des titres et analyser les résultats des salles de marché.
Type et taille de projet ou d'opération
L'ouverture à l'international des marchés contribue à rendre les missions plus techniques pour le gestionnaire back-office.
Dans une structure plus petite, le gestionnaire back-office doit faire preuve de polyvalence car il peut être amené à gérer des produits plus variés et des projets plus transverses.
</t>
  </si>
  <si>
    <t xml:space="preserve">Superviser et coordonner l'activité financière et fiscale de la structure :
Le Secrétaire Général s'assure du respect des obligations règlementaires de l'entreprise. Il négocie et rédige les contrats, supervise la production de livrables comptables et fiscaux. Pour cela, il conduit la mise en place des procédures de gestion administrative et financière de l'entreprise (plans de financements, contrôle de la trésorerie, etc.). Il supervise la comptabilité et la facturation pour accompagner le développement commercial de l'entreprise.
Apporter son expertise sur les Ressources Humaines :
Il participe à la définition et à la mise en œuvre d’une politique globale de gestion des ressources humaines, dans le cadre des orientations définies par la Direction. Il participe à la mise en oeuvre de la stratégie de gestion des carrières et au suivi de la masse salariale.
Gérer et développer les relations avec les partenaires et fournisseurs :
Il anime et développe les relations avec les partenaires externes dans le cadre de la gestion des moyens généraux et identifier les solutions nécessaires aux différents projets. Il représente l'entreprise auprès de ses parties prenantes, sur ses domaines de responsabilité et selon ses types de marchés (ex : Euronext, chambre de compensation). 
Coordonner les équipes des services supports : 
Il accompagne l’ensemble des équipes dans l’exécution de leurs missions tout en veillant à la bonne gestion des ressources. Il anime et encadre une équipe de collaborateurs avec lesquels il met en œuvre les actions définies par la Direction. Il est amené à organiser et animer des réunions d’information ou des groupes de travail. Il supervise certains projets stratégiques pour l'entreprise. </t>
  </si>
  <si>
    <t>Type et taille d'entreprise :
Le Secrétaire général évolue fréquemment dans un contexte de PME des marchés financiers. Il a alors un périmètre d'intervention large qui couvre les RH, la comptabilité, la finance, les moyens généraux, l'IT et les opérations.
Lorsqu'il travaille dans de grandes sociétés, il aborde encore davantage les domaines de l’audit, de la corporate finance, du conseil et de l’expertise comptable, de la certification, de la fiscalité, du juridique. La définition du métier est donc variable en fonction de la dimension de l'entreprise, de sa culture et de ses marchés.</t>
  </si>
  <si>
    <t>Il est très soutenu et très variable, selon l'activité globale des marchés. Il nécessite de la disponibilité pour être réactif face aux fluctuations de marché. Au cours d'une journée, le rythme de travail varie beaucoup (ex : ouverture, clôture) et requiert une résistance à la charge de travail, une adaptation rapide et une grande concentration pour faire face aux choix à effectuer en "quasi temps réel".</t>
  </si>
  <si>
    <t>Diversité des spécialités métiers :
Le Conseiller en Gestion de Patrimoine peut se consacrer à des cibles clients précises. Il est alors spécialiste du patrimoine des chefs d'entreprise, par exemple, ou de grandes fortunes. Il se forme spécifiquement sur l'expertise juridique et fiscale liée à ces environnements. Lorsqu'il est Wealth Manager, il gère les grandes fortunes, notamment familiales, pour lesquelles la stratégie patrimoniale requiert des compétences spécifiques. 
La réglementation :
Elle constitue un enjeu fort pour ce métier et imprègne tous les processus suivis par le Conseiller en gestion de Patrimoine (Wealth Manager). Au cours des 20 dernières années, la réglementation financière a beaucoup évolué en réponse aux crises financières, en particulier afin de mieux protéger le client et améliorer la gestion des risques (la lutte contre le blanchiment, la Directive Marchés des Instruments financiers ou encore la Directive OPCVM ou la Directive Distribution de l'assurance...). Cela a profondément transformé le métier du Conseiller en Gestion de Patrimoine (Wealth Manager) qui doit se conformer à ces exigences dans tous les aspects de sa relation avec ses clients (notamment contractuels, financiers et administratifs). 
Enjeux micro et macro économiques :
Les événements macro-économiques et géopolitiques internationaux et les bouleversements sociétaux ou technologiques (l'ESG, l'intelligence artificielle, les biotechnologies...) influencent les marchés financiers et peuvent créer des fragilités et des opportunités d'investissement que le Conseiller en Gestion de Patrimoine (Wealth Manager) doit prendre en compte dans ses conseils. Son travail est également impacté par les évolutions politiques, économiques ou fiscales du pays dans lequel il exerce, qui peuvent influencer les choix de ses clients.</t>
  </si>
  <si>
    <t>Type et taille d'entreprise : 
Lorsqu'il travaille pour des entreprises des marchés financiers de type TPE ou PME, dans de grands groupes de la finance, le Broker évolue en salles de marché. Les équipes sont de tailles variables, mais généralement regroupées autour d’une classe d’actifs et potentiellement sur une zone géographique et/ou une typologie de client. C'est en effet un métier qui requiert de grandes qualités relationnelles et un esprit d'équipe. 
Dans les petites structures, il est assez polyvalent, et plus l'entreprise est grande plus il se spécialise dans des domaines très pointus. 
Type et taille d'opération : 
Les opérations qu'il réalise sont très variables selon les clients, les marchés et les produits. C'est ce qui rend ce métier très riche, car il nécessite une vivacité intellectuelle forte et une curiosité sur tout ce qui touche à l'actualité (économique, politique, démographique, technologique, la santé...).</t>
  </si>
  <si>
    <t xml:space="preserve">Diversité des architectures techniques et des technologies :
Afin de répondre aux besoins d'instantanéité et de sécurité des marchés financiers, le Spécialiste IT et cybersécurité met en place et maintient une architecture sûre et fluide. Certains marchés (ex : trading haute fréquence) demandent une puissance de calcul et de traitement élevée.
Connaissance de la réglementation financière ayant des conséquences IT :
La complexité et la volumétrie des normes et des réglementations financières, à la fois locales, européennes (ex : MIFID 2) et internationales amènent une évolution permanente dans les métiers IT qui adaptent les processus fonctionnels et techniques.
Externalisation des services :
L'évolution des technologies et des outils, ainsi que le contexte économique, font tendre vers l'externalisation des services (Outils, stockage, Infrastructure), notamment pour les entreprises des marchés financiers de type TPE-PME.
</t>
  </si>
  <si>
    <t>Le Spécialiste IT et cybersécurité doit permettre la fluidité des opérations sur le moyen et long terme, et être réactif en cas de problème ou de nécessité d'évolution. Il doit gérer des situations de crises en cas d'attaque informatique et doit donc prendre les bonnes décisions dans un temps très restreint.
Les enjeux de cybersécurité sont d'ordre financier et réputationnel, et peuvent donc avoir des conséquences très néfastes pour les entreprises.</t>
  </si>
  <si>
    <t>Type et taille d'entreprise : 
Il peut travailler dans des entreprises des marchés financiers de taille variable et aura de ce fait des relations hiérarchiques différentes. Il peut faire partie de la direction juridique et fiscale dans de grands groupes ou être attaché directement à la direction générale dans de plus petites structures. 
Type et taille de projet ou d'opération : 
On observe de plus en plus des juristes projets ou opérationnels qui travaillent sur des opérations spécifiques à l'entreprise, en lien notamment avec le service informatique, la propriété intellectuelle, le contentieux...</t>
  </si>
  <si>
    <t>Maitriser la législation, l'imposition et contrôler les déclarations :
Le Fiscaliste s'assure de la conformité de l'entreprise face aux exigences réglementaires liées à la fiscalité et assure pour cela une veille régulière et transversale sur les outils, les normes et la réglementation. Il analyse régulièrement les risques fiscaux et remplit les déclarations auprès de l’administration pour ne pas exposer l’entreprise à des sanctions. Il tend également à réduire la pression fiscale. Il est à l’aise avec les chiffres et a une bonne connaissance comptable et financière. Il suit les contrôles fiscaux en assurant l'interface avec l'administration fiscale.
Avoir une approche financière et conseiller ses collaborateurs sur les normes européennes et internationales :
Il doit avoir une vision transversale de la comptabilité, des finances de l'entreprise et doit intégrer, selon son périmètre géographique, la législation et les normes internationales pour faire des choix d'orientation fiscale. Il participe à la formation des collaborateurs comptables et financiers sur ces normes et met en place les retraitements spécifiques. Il peut également assurer un reporting régulier à la direction et/ou aux actionnaires en fonction de la structure de l’entreprise. 
Définir des stratégies fiscales et/ou opérationnelles :
Il suit, contrôle et élabore des stratégies d'optimisation fiscale tout en respectant les normes fiscales. Il propose des stratégies pour créer des leviers d'optimisation régulée et permettre à l'entreprise d'adapter ses objectifs de développement économique, structurels... Il participe à la conception et à l'élaboration de produits ou services fiscaux (prix de transfert, crédit impôt recherche, produits bancaires, propriété intellectuelle...). Il est le partenaire de la Direction dans la définition de la stratégie de l’entreprise et accompagne ses projets de développement.</t>
  </si>
  <si>
    <t xml:space="preserve">
Normes et réglementation : 
Les évolutions des normes fiscales françaises (dont les lois de finances et rectificatives), européennes et internationales, ont fait émerger plus de départements "fiscalité" dans les entreprises des marchés financiers. 
Par exemple, les produits bancaires et la gestion de patrimoine étant de plus en plus centrés sur les dispositions fiscales, les compétences attendues sont de plus en plus pointues.
Contrôle et digitalisation du métier :
Le métier de fiscaliste continuera à évoluer avec la mise en place d’outils de contrôle des risques, de détection d’anomalies et de mise en place de plans d’actions permettant d’anticiper les évolutions fiscales. Il doit intégrer de manière systématique le digital dans ses process métier car les outils de contrôles et de transfert de données sont couramment dématérialisés, notamment dans les grandes structures. 
Diversité des activités de l'entreprise : 
Selon la taille de l'entreprise, le Fiscaliste va avoir un rôle qui peut être très tourné vers l'international, selon les filiales, les secteurs d'activités, et l'histoire de l'entreprise : plus elle est ancienne avec de nombreuses filiales, plus l'analyse et la structuration fiscale seront complexes.
</t>
  </si>
  <si>
    <t>Web marketer
Digital brand Manager</t>
  </si>
  <si>
    <t>Les déplacements sont très fréquents. Selon l'entreprise dans laquelle il travaille, il peut se déplacer à l'international.</t>
  </si>
  <si>
    <t>Clients
Commerciaux
Tous les intervenants du Trading</t>
  </si>
  <si>
    <t>C1301 - Front office marchés financiers</t>
  </si>
  <si>
    <t>C1302 - Gestion back et middle-office marchés financiers</t>
  </si>
  <si>
    <t>C1303 - Gestion de portefeuilles sur les marchés financiers</t>
  </si>
  <si>
    <t>M1201 - Analyse et ingénierie financière</t>
  </si>
  <si>
    <t>M1204 - Contrôle de gestion</t>
  </si>
  <si>
    <t>H1301 - Inspection de conformité</t>
  </si>
  <si>
    <t>M1202 - Audit et contrôle comptables et financiers</t>
  </si>
  <si>
    <t>M1705 - Marketing</t>
  </si>
  <si>
    <t>M1805 - Études et développement informatique</t>
  </si>
  <si>
    <t>M1802 - Expertise et support en systèmes d'information</t>
  </si>
  <si>
    <t>K1903 - Défense et conseil juridique</t>
  </si>
  <si>
    <t>M1707 - Stratégie commerciale</t>
  </si>
  <si>
    <t xml:space="preserve">M1205 - Direction administrative et financière </t>
  </si>
  <si>
    <t>M1302 - Direction de petite ou moyenne entreprise</t>
  </si>
  <si>
    <t>CHIFFRES CLES - FAMILLE METIERS</t>
  </si>
  <si>
    <t>Externalisation</t>
  </si>
  <si>
    <t xml:space="preserve"> LCB/FT - Lutte contre le blanchiment de capitaux et le financement du terrorisme</t>
  </si>
  <si>
    <t>LCB/FT - Lutte contre le blanchiment de capitaux et le financement du terrorisme</t>
  </si>
  <si>
    <t>Country Sales Listing Manager</t>
  </si>
  <si>
    <t>Type et taille d'organisation :
Le métier de Listing Sales Manager est spécifique à la société Euronext qui exerce les activités de bourse pour 6 pays européens, dont la France. L'organisation du développement des marchés primaires est divisée en régions et pays.
Type et taille de projets :
Pour les entreprises cotées, le Listing Sales Manager est par nature en lien avec des projets de grande taille qui nécessitent des financements importants. Toutefois, dans son rôle de pédagogie, il est en relation avec tous types de projets, qui feront l'objet de cotations ou non.</t>
  </si>
  <si>
    <t>Le Listing Sales Manager identifie, évalue et accompagne les nouvelles opportunités auprès des émetteurs nouveaux et existants sa zone de couverture géographique ("introcution sur la place de marché" ou "marché primaire")</t>
  </si>
  <si>
    <t xml:space="preserve">Le Chargé de Marketing met en place la stratégie de communication commerciale pour l'ensemble des produits et services financiers de l'entreprise. </t>
  </si>
  <si>
    <t>Type et taille d'entreprises
L'activité du Chargé de Marketing s'exerce au sein des sociétés de la finance, des banques (Banque d’entreprise, Banque de financement, d’investissements et de marchés, Banque privée et de gestion de patrimoine (incluant la gestion d’actifs), des sociétés d'études, d'agences marketing en relation avec différents services (commercial, communication, production ...). 
Les grandes entreprises de la finance dotées d'un service marketing étendu comptent parmi les principaux recruteurs.
Type et taille de projets
Le Chargé de Marketing participe à la communication à la fois internet et externe d'une entreprise. Il peut alors déployer des actions marketing pour la promotion d'un produit ou encore concevoir et diffuser des supports d'information aux salariés de son entreprise.</t>
  </si>
  <si>
    <t>Le rythme de travail du Chargé de Marketing varie selon l'entreprise dans laquelle il exerce ses fonctions et les projets sur lesquels il intervient. Il s'adapte aux besoins marketing quotidiens.</t>
  </si>
  <si>
    <t>Le métier du Chargé de Marketing s'exerce en partie au bureau, car, il travaille sur l'outil informatique (réseaux sociaux et logiciels de communication). Il se déplace pour des actions promotionnelles liées au secteur de la finance, ou pour créer un réseau de relations commerciales.</t>
  </si>
  <si>
    <t>Maîtrise du secteur de la finance : 
Le Chargé de Marketing a une connaissance aiguisée du secteur de la finance, pour comprendre les enjeux, les objectifs, la cible, des produits et services financiers sur lesquels il doit communiquer. Il travaille avec toutes les équipes internes de l'entreprise.
Spécificités métiers :
 La maîtrise de l'outil informatique, des bases du langage HTML et l'utilisation des outils digitaux marketing sont indispensables au Chargé de Marketing. Il est doté d'une réelle connaissance des logiciels de graphisme (Photoshop, InDesign, etc.). Sa maîtrise de l'anglais est primordiale pour déployer une stratégie commerciale à l'international et pour travailler à partir des outils digitaux de Marketing.
Il a une connaissance accrue de la rédaction/ réalisation d’outils marketing (pitchbooks, brochures, présentations, vidéo, infographies, etc.) et maîtrise PowerPoint, Excel. 
Connaissances marketing :
Il doit connaître les circuits de distribution commerciale, et maîtriser les techniques de merchandising et de planification. Il doit également saisir la typologie de ses clients et consommateurs, et être capable de mener une analyse statistique pour proposer des solutions innovantes.</t>
  </si>
  <si>
    <t xml:space="preserve">Planifier sa mission et apprécier le contrôle interne :
L’auditeur doit tout d'abord élaborer un plan général d’audit à l'aune de sa connaissance générale de l’entreprise, de son environnement, de sa stratégie et des risques identifiés (ex : prudentiels, financiers, structurels, juridiques, technologiques).
Contrôler les procédures et les outils en place pour la gestion des risques et de la conformité réglementaire :
L'auditeur réalise ensuite l'examen des procédures, des outils en place et des processus (qui peuvent être informatisés ou non). Ses travaux sont en général réalisés sur un échantillon de départements ou filiales déterminés dans le cadre de la stratégie d'audit. Dans le cadre de ses travaux, il est amené à échanger avec les dirigeants de l'entreprise, ainsi que les services opérationnels et fonctions supports, afin d'auditer l'ensemble de la chaîne d'information. 
Réaliser et restituer la synthèse de ses travaux et des rapports d'audit :
À l’issue de ses travaux, l’auditeur en fait la synthèse de façon à s’assurer qu’ils sont compris et qu'ils déclenchent des actions correctives/préventives. Des processus d'audit intermédiaires peuvent être mis en place (ex : audits à blanc). </t>
  </si>
  <si>
    <t xml:space="preserve">Contraintes réglementaires : 
Le métier de broker ou PSI (Prestataire de Service d’Investissement) est régulé par l’ACPR et l’AMF. Les salariés doivent être titulaires d’une carte professionnelle obtenue à la suite d’un examen pour pouvoir travailler. Les analystes financiers sont diplômés soit du CIIA soit du CFA.
Positionnement marché :
Il se spécialise sur un secteur, ou un produit afin de bien maîtriser l'intégralité du marché et permettre les meilleurs compromis de vente avec l'acheteur. Il doit maîtriser son approche commerciale par la compréhension fine des aléas économiques et de leurs impacts sur le marché (ex : les coûts des matières premières rares dans les composants nanotechnologiques).
Critères ESG :
La recherche de liquidité d'un marché peut désormais supposer de rechercher et promouvoir des supports proposant des labels ESG (ex : ISR), notamment afin d'accompagner l'évolution de ces demandes d'investisseurs dans leurs portefeuilles.
Cryptoactifs : 
Dans le contexte actuel d'accélération des outils numériques, de l'IA et de la blockchain, l'usage des cryptomonnaies peut impacter ce métier, qui repose sur l'activité liée à la transaction entre l'offre et la demande. Le Broker doit donc s'intéresser à  l'évolution des technologies et à la digitalisation de son métier, pour maintenir un positionnement favorable et apporter une véritable valeur ajoutée aux différentes parties, qui relèvent du conseil, de l'analyse et de l'expertise dans l'interprétation des choix de placements. </t>
  </si>
  <si>
    <t>Type de produit : L’analyste est souvent amené à se spécialiser. Pour cela, il doit être doté d’une solide culture générale économique et financière et d’une connaissance pointue de son secteur de spécialisation. 
Type de clients : L’analyste travaille avec différents acteurs de la banque (comptabilité, direction financière et administrative ...) et plus particulièrement avec les chargés de clientèle corporate qui font le lien avec les clients.
Degré d’utilisation des technologies : Pour interpréter les données des sociétés et effectuer les modélisations financières, l’analyste financier utilise plusieurs logiciels et bases de données tels que Thomson Reuters, Bloomberg et Factset, les notes de brokers ou des logiciels internes.
Contraintes réglementaires : Le cadre réglementaire est une composante importante des marchés financiers. De ce fait, l’analyste doit posséder une bonne connaissance des techniques comptables internationales (IFRS, US GAAP…).
Critères ESG : L’émergence d’un contexte réglementaire contraignant autour de l’investissement responsable entraine le développement des métiers d’analyste ISR qui intègrent des critères ESG à l’évaluation financière des investissements et des sociétés.</t>
  </si>
  <si>
    <t xml:space="preserve">Analyser et évaluer les produits et risques financiers :
L'analyste financier/crédit est chargé de fournir des informations sur des actions ou autres produits financiers, selon son domaine de spécialisation. Il réalise des analyses et études financières (de marché, de risques, de produits, de restructurations économiques ...) à destination des opérateurs sur marchés ou des instances dirigeantes de l'entreprise selon les réglementations commerciales, comptables et financières. En parallèle, il peut être amené à évaluer les demandes de crédits des particuliers ou entreprises et les risques liés à leur octroi selon la stratégie commerciale et financière globale de l'établissement et la réglementation bancaire.
Apporter un conseil ou une recommandation :
Une fois les titres évalués, l’analyste financier délivre des recommandations à l'achat, à la vente ou neutre. Dans certains cas l’analyste peut aussi mettre en œuvre des opérations de fusion et d’acquisition. Ces recommandations peuvent être à destination de clients ayant commandé une analyse ou des gérants et brokers de la banque. Dans le cadre de ses évaluations, l’analyste est également régulièrement appelé à rencontrer les dirigeants des sociétés qu'il étudie, ou à assister à des meetings organisés pour les investisseurs. 
Réaliser des synthèses et un suivi des opérations :
L’analyste évalue un nombre très important de données et de modélisations financières. Pour ce faire, il est souvent amené à concevoir des instruments de suivi et d'analyse de risques, en étroite collaboration avec les services IT. Il contribue à l'élaboration des tableaux de bord et des dossiers de reporting. Il participe également à la préparation des supports contractuels, et au suivi des contrats d'assurance rattachés aux crédits. </t>
  </si>
  <si>
    <t>Directeur - Associé
Structureur
Originateur
Broker
Conseiller en gestion de patrimoine
Spécialiste conformité
Secrétaire général
Spécialiste IT et cybersécurité
Data Analyst
Stratégiste/Économiste
Ensemble des fonctions supports de l'entreprise (IT, Juridique, Fiscal, Administration)</t>
  </si>
  <si>
    <t>Clients
Sociétés de notations
Consultants et auditeurs
Investisseurs
Émetteurs</t>
  </si>
  <si>
    <t>L’analyste financier/crédit est chargé d’étudier la valeur et l’évolution des titres et opérations, afin de conseiller des clients investisseurs ou des gestionnaires de portefeuilles. Il peut aussi être chargé d'étudier les demandes de crédit des particuliers (immobilier, automobile...) et entreprises de son secteur (financement, trésorerie...) afin d’évaluer la capacité de remboursement de l’emprunteur.</t>
  </si>
  <si>
    <t>Analyste comptable
Superviseur comptable
Chargé de reporting comptable</t>
  </si>
  <si>
    <t>Le comptable est chargé de produire les reportings des entreprises des marchés financiers et les documents officiels à destination des autorités, des investisseurs et de la
Direction générale. Il contrôle également la conformité des mouvements financiers par rapport aux normes comptables et fiscales en vigueur.</t>
  </si>
  <si>
    <t>Préparer les reportings et les états de synthèse :
Le comptable organise, pilote et participe aux tableaux de bord nécessaires à la production des reportings comptables demandés par la direction d'entreprise, ou imposés par le cadre réglementaire. Il veille également au paramétrage des évolutions réglementaires dans les systèmes informatiques afin d’assurer la conformité légale du reporting.
Assurer le suivi de la gestion comptable et administrative :
Le comptable est en charge de l'application du plan comptable des établissements de crédit. Il assure la validité des données comptables, il vérifie la cohérence des informations et effectue les ajustements nécessaires dans le processus comptable ou en amont. Il réalise également des analyses pour le compte de la Direction de l'entreprise et assure la consolidation bancaire des différents comptes.
Garantir l’application des normes comptables et fiscales :
Le comptable contrôle l’application des normes comptables et assure une veille réglementaire afin d’adapter les processus aux évolutions du cadre légal. Le comptable assure également le contrôle des déclarations fiscales (ex : TVA, déclaration européenne des services, etc.) et supervise la préparation des justificatifs nécessaires en cas de contrôle fiscal.</t>
  </si>
  <si>
    <t>Taille et type d’organisation :
Le comptable est présent dans toutes les entreprises des marchés financiers. Dans les structures de petite taille, le comptable est souvent amené à exercer seul. Dans une
structure de plus grande taille, le comptable rejoint un pôle Middle ou Back-office. Dans les grandes structures, les opérations seront plus complexes et le comptable peut être
amené à se spécialiser dans la comptabilité analytique, la comptabilité de gestion, le contrôle de gestion, etc. Dans ces structures, il peut également être chargé du
dimensionnement et de la gestion de trésorerie.
Taille et type de projet ou d’opération :
Selon le positionnement, dans les petites structures, le comptable doit faire preuve de polyvalence car il peut être amené à gérer des produits variés et des projets transverses (préparation des documents officiels, contrôles des informations comptables, analyse des résultats, tc.). Toutefois, la typologie et la taille des opérations impactent moins les activités du comptable que celles d'autres métiers proches comme gestionnaire back-office.</t>
  </si>
  <si>
    <t>La réglementation entraine une augmentation des reportings et un raccourcissement des délais, ce qui peut impacter le temps de travail et générer des pics d’activité. La période annuelle de clôture des comptes (4 mois après la fin d'un exercice) s'avère aussi plus intense.</t>
  </si>
  <si>
    <t>Directeur-Associé
Secrétaire général
Gestionnaire Back-office
Gestionnaire Middle-office
Autres comptables groupe
Spécialiste conformité
Contrôleur de gestion
Ensemble des fonctions supports de l'entreprise (IT, Juridique, Fiscal, Administration)</t>
  </si>
  <si>
    <t>Investisseurs
Autorités de place
Banques</t>
  </si>
  <si>
    <t xml:space="preserve">Animer les réseaux sociaux :
Le Chargé de Marketing rédige les contenus de divers supports de communication tels que les newsletters, les communiqués de presse, les réseaux sociaux de l'entreprise, etc. Il participe, dans le cadre du déploiement de produits ou services financiers, à la mise en œuvre de projets marketing et d’actions commerciales, qu'il diffuse dans les médias. Il définit la stratégie digitale et renforce la présence médiatique de l'entreprise en diffusant des supports de qualité, à des fins d'information sur les produits financiers, d'investissements, de placement et tout autre service de la finance. 
Analyser et développer la stratégie marketing de l'entreprise :
Il collabore régulièrement avec le management pour traduire les objectifs des entreprises de la finance en stratégie marketing. Il analyse les résultats statistiques et qualitatifs des campagnes marketing déjà effectuées (via le site intranet, les plaquettes, les communautés de pratique, le club utilisateur, analyse SWOT, benchmark…). Il établit une stratégie de communication commerciale axée sur les grandes priorités et par segment de clientèle.
Créer et développer les outils de communication d'aide à la vente :
Il réalise des supports et campagnes de communication (ex : affiches, plaquettes, catalogues) et travaille pour cela avec les équipes commerciales, le service relation investisseurs, ou encore les structureurs. Il assure l'harmonisation des supports de communication et suit les produits en cours (Rapport annuel, supports de présentation, pitch, communications métiers...).
</t>
  </si>
  <si>
    <t>Le Customer Relationship Manager (CRM) organise et développe les modalités de traitement de la gestion des clients afin de délivrer un service de qualité. En tant que point de contact principal, il s'assure que les objectifs de fidélisation et de satisfaction de la clientèle soient atteints.</t>
  </si>
  <si>
    <t>Concevoir, développer et superviser une stratégie de relation client :
Le Customer relationship Manager analyse les besoins de sa structure en termes de communication et de relation clients. Son objectif est de développer le business et la stratégie de l'entreprise et, ainsi, accompagner les clients dans son parcours jusqu'au clearing (compensation pour le compte de clients).
Personnaliser la communication avec les clients :
Après avoir collecté les besoins et objectifs commerciaux de l'entreprise, il met en place des outils de données clients pour améliorer l'efficacité des opérateurs de travaux (communication, développement des marchés, etc.) à l'aide d'un logiciel CRM. Il identifie les meilleurs canaux de fidélisation et est chargé d’évaluer leur performance. Pour le compte de son entreprise, il renseigne les prospects, obtient et négocie les tarifications auprès des compagnies et souscrit les contrats. 
Mettre en place et piloter une base de données clients :
Il utilise la digitalisation pour une meilleure mise en place du parcours client. Ainsi, grâce à l'outil, il optimise l'accès aux données clients et permet une réduction de temps et de coûts, notamment commerciaux. Il peut aussi être amené à former les équipes à l'utilisation de base de données.</t>
  </si>
  <si>
    <t>Connaissances spécifiques métier :
Le Customer Relationship Manager maîtrise les concepts de la stratégie marketing pour être en capacité d'orienter la satisfaction et la fidélisation client dans le domaine de la finance. 
Degré d'utilisation des technologies :
Certaines connaissances dans l'utilisation de logiciels de graphisme peuvent lui être utiles pour concevoir certains supports de communication à destination des clients (Photoshop, Indesign, etc.).
Variété des produits financiers :
Il peut participer au processus commercial de tous dtypes d'activités financières (ex : clearing, actions, dérivés), notamment auprès de banques ou d'institutions.</t>
  </si>
  <si>
    <t>Type et taille d'entreprises
L'activité du Customer Relationship Manager s'exerce souvent auprès de grandes entreprises. Il est lui-même davantage présent au sein des sociétés de type PME ou grandes.</t>
  </si>
  <si>
    <t>Son rythme de travail varie selon les campagnes commerciales de l'entreprise. Il travaille souvent sur des horaires de bureau "classiques".</t>
  </si>
  <si>
    <t>Directeur - Associé
Chargé de Marketing
Risk Manager
Spécialiste conformité
Ensemble des métiers du Front Office
Originateur
Structureur
Ensembles des fonctions supports de l'entreprise</t>
  </si>
  <si>
    <t>Chargé du contrôle de gestion
Contrôleur financier
Analyste contrôle de gestion
Analyste financier</t>
  </si>
  <si>
    <t>Financial controller
Management control officer
Budget Controller
Business Analyst</t>
  </si>
  <si>
    <t>Le contrôleur de gestion assure l’analyse des résultats financiers et des écarts dans le but de piloter la gestion de l'activité et d’améliorer la performance de l’entreprise des marchés financiers. Il accompagne la Direction de l'entreprise dans la définition d’objectifs stratégiques et opérationnels.</t>
  </si>
  <si>
    <t>Préparer et optimiser les outils de gestion et de reporting :
Le Contrôleur de gestion élabore et met en place les indicateurs pertinents, les process de reporting et les tableaux de bord nécessaires au suivi de l’activité. Lors de la conception des outils de pilotage, le contrôleur de gestion intègre leur portée à court, moyen et long terme (ex : fréquence d'utilisation). Il définit les indicateurs, les contrôles selon la fréquence et le cadre du reporting avec les directions associées. Il veille à la fiabilité des informations indiquées et au respect des procédures. 
Assurer le suivi du budget et des états comptables :
Il dimensionne, avec la Direction de l'entreprise, le budget nécessaire à la réalisation des objectifs. Il collecte, consolide et intègre les données budgétaires dans les tableaux de bord et les reportings de suivi de l’activité. Enfin, il anticipe les écarts entre les données intégrées dans les reportings, les budgets et les états comptables pour réorienter les opérations.
Analyser la performance de l’entreprise :
Il analyse les résultats financiers de l’entreprise. Il identifie des plans d’actions permettant d’optimiser les coûts et les processus et les déploie avec l’aide des responsables opérationnels. Le contrôleur de gestion dispose d’une vision d’ensemble de l’entreprise. Il participe à la définition des objectifs et des prévisions budgétaires, sur la base des résultats actuels et des orientations stratégiques de l’entreprise.</t>
  </si>
  <si>
    <t>Contexte économique :
Le poste de contrôleur de gestion gagne en complexité avec l'augmentation des fluctuations économiques. Auparavant en charge des contrôles comptables et budgétaires, le contrôleur de gestion a aujourd’hui un rôle stratégique sur les performances et opérations de l’entreprise. Pour gérer ces missions variées, un esprit d’analyse, des qualités relationnelles et managériales sont nécessaires.
Contraintes réglementaires :
Les évolutions du cadre légal et l’intégration croissante des normes internationales dans les structures financières placent le contrôleur de gestion en position de référent technique sur les évolutions réglementaires. À ce titre, le contrôleur de gestion est en lien fréquent avec les services comptables mais également avec les autres services de l’entreprise (ex: Front office, Conception-structuration) qui ont un impact sur toute la chaîne de financement et la performance de l'entreprise.
Évolutions technologiques :
Sur les marchés financiers, l'augmentation du nombre de données rend plus complexe leur traitement et l'analyse des flux financiers. Dans ce contexte, le contrôleur de gestion est de plus en plus amené à maitriser la Data Analyse pour parvenir à analyser ces informations et effectuer des benchmarks (ex : ratios concurrence).
Critères ESG :
L’intégration du développement durable en entreprise impacte les fonctions du contrôleur de gestion qui peut être en charge de la construction, du suivi et du pilotage du reporting d’indicateurs extrafinanciers.</t>
  </si>
  <si>
    <t>Taille et type d’organisation :
Le métier de contrôleur de gestion existe dans des structures d'intermédiation financière de tailles variables, notamment de type PME et plus grande.
Dans une entreprise de taille importante, le rôle du contrôleur de gestion est stratégique, il se concentre sur l’analyse et l’optimisation des résultats. Dans une structure de moyenne taille, les missions du contrôleur de gestion seront plus opérationnelles avec la mise en place d’outils et de procédure et le contrôle et suivi des reportings. Dans les entreprises de type TPE, le contrôle de gestion peut partiellement être effectué par le Directeur-Associé et/ou le Comptable.
Taille et type de projet ou d’opération :
Contrairement au comptable dont les activités sont moins affectées par cette variable, les outils, technologies et process mis en place par le Contrôleur de gestion sont liés à la dimension et au type d'opérations engagées par l'entreprise (ex : tableur Excel pour des indicateurs ponctuels centralisés, logiciels métiers pour des processus plus complexes, etc.)</t>
  </si>
  <si>
    <t>Le besoin d'analyse de la performance quotidienne ainsi que le durcissement des réglementations entrainent une augmentation des reportings et un raccourcissement des
délais ce qui peut impacter le temps de travail. La période budgétaire, une ou plusieurs fois par an, est une période plus intense pour ce métier.</t>
  </si>
  <si>
    <t>Directeur-Associé
Secrétaire général
Gestionnaire Back-office
Gestionnaire Middle-office
Comptable
Autres contrôleurs de gestion groupe
Contrôleur de gestion
Ensemble des fonctions supports de l'entreprise (IT, Juridique, Fiscal, Administration)</t>
  </si>
  <si>
    <t>Structurer et administrer les données massives :
Le Data Analyst recueille et met en relation des données sur les marchés financiers, les ventes d'actifs et autres variables. Il assure le contrôle de la qualité des données et les met à jour régulièrement. Il intègre des algorithmes de traitement et de classification qui consolident l'exploitation des données.
Analyser les données et accompagner la décision :
Il est spécialisé  en matière de marchés financiers, organise et  modélise les informations de manière pertinente et cohérente pour pouvoir les analyser et en extraire de l'information utile aux concepteurs, vendeurs et clients des entreprises des marchés financiers. Il est responsable de les synthétiser et de les vulgariser pour les rendre accessibles. Il est amené à proposer des recommandations sur la base de son analyse pour compléter l'analyse financière classique dans l'aide à la décision.
Assurer une veille technologique sur les outils de Data Science :
Le Data Analyst se distingue par sa capacité à intégrer ces outils aux processus d'analyse existants (ex : algorithmes de clustering, de sémantique, prédictifs). Il assure également une veille sur les nouvelles technologies et outils qu'il peut mobiliser dans le cadre de ses travaux.</t>
  </si>
  <si>
    <t xml:space="preserve">Analyste financier / crédit
Stratégiste / Économiste
Négociateur
Sales Trader
Broker
Originateur
Structureur
Chargé du Marketing
Spécialistes  IT &amp; cybersécurité
Spécialiste Blockchain et Finance
Customer Relationship Manager
</t>
  </si>
  <si>
    <t>Secrétaire général
Customer Relationship Manager (CRM)
Spécialiste IT et Cybersécurité
Gestionnaire Back-office
Risk Manager
Spécialiste conformité
Ensemble des fonctions supports de l'entreprise</t>
  </si>
  <si>
    <t>Type et taille d'entreprise : 
Il peut travailler dans des entreprises des marchés financiers de taille variable et a de ce fait des relations hiérarchiques différentes. Il peut être rattaché à différentes directions : Financière, juridique... ou directement à la Direction générale dans de plus petites structures. Il travaille souvent en tant qu'avocat fiscaliste, par exemple en fusion-acquisition, en fiscalité internationale, en prix de transfert, ou sur la fiscalité personnelle. 
Type et taille de mission :
C'est un métier transversal, qui assure des missions très variées, soit orientées sur la stratégie fiscale de l'entreprise, soit sur une approche produit (Plan d'épargne avec le service RH, ou encore le Crédit Impôt Recherche avec la direction R&amp;D). Il a des missions de veille et de contrôle de conformité et doit échanger en cas de litige avec l'administration pour défendre l'entreprise.</t>
  </si>
  <si>
    <t>Back-office agent
Back-officer
Back-office manager
Back-office administrator
Head of operations</t>
  </si>
  <si>
    <t>Assurer le traitement des opérations :
Le Gestionnaire back-office s'assure de la bonne application des opérations sur titres listées par les clients. Il vérifie et analyse la cohérence des opérations effectuées par le front-office avant d’enregistrer les opérations dans le système d’information. Le gestionnaire back-office calcule quotidiennement les résultats du front-office et vérifie les mouvements comptables. Il contribue à la résolution des incidents en cas d’anomalie comptable.
Optimiser et améliorer les procédures internes :
Il est garant du respect des délais de traitement, de la maîtrise des risques opérationnels et de la conformité comptable et fiscale des opérations. Il veille à la bonne intégration des transactions dans les systèmes informatiques et cherche à optimiser les processus internes et les systèmes informatiques. Il définit ou améliore les normes de fonctionnement des activités supervisées et met à jour les procédures internes et les modes opératoires. Enfin, il assure une veille technique et réglementaire des activités et des procédures associées.
Coordonner différents interlocuteurs :
Il travaille quotidiennement avec les autres services de l'entreprise lors du traitement des opérations ou dans le cadre de projets d'optimisation. Il travaille également avec les fournisseurs, les dépositaires locaux et centraux et les clients.</t>
  </si>
  <si>
    <t>Variété des types de produits
Le Gestionnaire back-office assure le traitement de toutes les opérations financières réalisées et participe à de nombreuses activités, en lien avec les autres départements de l'entreprise. Une très bonne connaissance des produits financiers proposés (ex : produits structurés, marchés actions, obligations, produits dérivés) est nécessaire car le métier de gestionnaire back-office gagne en complexité selon la complexité des solutions.
Contraintes réglementaires
Il contrôle la conformité des transactions par rapport au cadre réglementaire et aux normes comptables, nationales et internationales. Il maîtrise la réglementation en vigueur et veille à son évolution. Le durcissement du cadre réglementaire depuis la crise de 2008 a entrainé une augmentation des contrôles gérés par le back-office. 
Degré d'utilisation des technologies
Les évolutions technologiques ont permis d’automatiser une grande partie des missions du gestionnaire. Aujourd'hui, il contribue à l’évolution et à l’optimisation des systèmes informatiques de l’entreprise. Il participe plus à l’accompagnement des projets d’organisation du pôle comprenant l’évolution des processus et des outils. Le gestionnaire back-office a donc une très bonne connaissance des processus internes de l’entreprise et des outils informatiques.</t>
  </si>
  <si>
    <t>Clients
Banques
Dépositaires locaux
Dépositaires centraux
Autorités de place</t>
  </si>
  <si>
    <t xml:space="preserve">S'assurer du bon traitement des opérations :
Le gestionnaire middle-office assure le suivi de l’intégralité des opérations. Il veille à la valorisation des opérations, à l'application des conditions fiscales et la facturation du client. En charge du règlement-livraison des transactions, il contrôle la fin de la transaction en lien avec le back-office. Enfin, le gestionnaire middle-office se charge de mettre à jour les données des opérations dans les systèmes informatiques et réalise un reporting quotidien à destination du front-office et du management.
Contrôler les risques opérationnels :
Il veille au respect des contrats et des procédures internes et à la conformité des opérations afin de maitriser les risques. Pour ce faire, il analyse et assure une veille des risques sur les différents marchés et produits spécifiques dans le respect des contraintes réglementaires. Durant toute la durée de la transaction, il est l’intermédiaire entre le front-office, les autres services internes et les clients en cas de litige ou d’erreur. Il participe à l’optimisation des procédures existantes, en conformité avec les besoins comptables et réglementaires afin d’améliorer les systèmes d’information permettant de suivre en temps réels les risques et les résultats.
Coordonner des interlocuteurs variés :
Il travaille quotidiennement avec les autres services de l'entreprise, les clients et les services support des clients. Il est également l’intermédiaire entre le front-office et le back-office. Avec le front-office, il participe aux contrôles et à l’analyse des résultats des salles de marché et il travaille avec le back-office pour veiller au bon déroulé des opérations bancaires (mise en place d’engagement, perceptions d’intérêts et de commissions). </t>
  </si>
  <si>
    <t>Variété des types de produits :
Les activités du middle-office peuvent varier fortement selon le positionnement et l'organisation de l'entreprise et selon les produits financiers (ex : actions, obligations, produits dérivés). Ces derniers sont nombreux et complexes, une bonne connaissance des spécificités des solutions proposées est un prérequis. 
Contraintes réglementaires :
Le gestionnaire middle-office contrôle la conformité des opérations par rapport au cadre réglementaire et aux règles de l’entreprise, d'où l'importance de maitriser les différentes règles en vigueur. Il peut également intervenir en cas de litige ou d’erreur. Pour cela, une bonne connaissance du cadre juridique propre au secteur financier est nécessaire. 
Degré d'utilisation des technologies
Le gestionnaire middle-office utilise quotidiennement les systèmes informatiques de l'entreprise pour analyser les résultats, comparer les opérations, contrôler la conformité des opérations et réaliser des reportings de suivi. Il possède une connaissance approfondie des systèmes informatiques du middle-office mais il maitrise aussi les outils du front- et du back-office, tout comme les outils bureautiques usuels.</t>
  </si>
  <si>
    <t xml:space="preserve">Type et taille d'organisation
Le gestionnaire middle-office peut exercer dans une entreprise d'intermédiation financière de taille TPE, PME ou plus grande, ou encore dans une banque. Dans les structures de petite taille, l’automatisation et l’optimisation constante des processus peuvent conduire au rapprochement des services et des processus de middle- et back-office, voire Front-Office.
Type et taille d'opération
Les opérations réalisées varient selon le type et la taille de structure. Le gestionnaire middle-office est en charge de la constitution des dossiers clients et de leur saisie dans la base de données. Il veille au fonctionnement technique des interfaces informatiques. Dans entreprise de taille importante, les missions du gestionnaire middle-office sont axées sur l’application et le respect des procédures, le contrôle des opérations informatiques et la maitrise des risques. Il participe à l'analyse des résultats et à la valorisation des portefeuilles gérés par le front-office. </t>
  </si>
  <si>
    <t>Selon l’actualité et les urgences, les horaires peuvent varier. Cependant, les horaires demeurent assez stables. Les horaires peuvent être plus amples dans des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t>
  </si>
  <si>
    <t>Directeur général 
Secrétaire général 
Spécialiste conformité
Fiscaliste
Auditeur
Spécialiste IT et cybersécurité
Risk Manager
Stratégiste / économiste
Ensemble des autres fonctions supports de l'entreprise (IT, Fiscal, Administration)</t>
  </si>
  <si>
    <t>Négociateur salle des marchés
Opérateur de marché financier
Négociateur en bourse 
Market maker</t>
  </si>
  <si>
    <t xml:space="preserve">Management clients
Directeurs financiers clients 
Trésoriers d'entreprise clients
Investisseurs
Banquiers
Avocats en droit des affaires 
</t>
  </si>
  <si>
    <t>Manager des risques
Responsable risques</t>
  </si>
  <si>
    <t>Chief Risk officer
Risk manager</t>
  </si>
  <si>
    <t>Le Risk manager recense l’intégralité des risques liés aux activités de la finance et met en oeuvre un dispositif de pilotage et de suivi des risques identifiés (financiers, techniques, réputationnels etc.). A ce titre, il cherche à minimiser les risques inhérents aux activités de l'entité et il vient en support des opérations.</t>
  </si>
  <si>
    <t>Analyser et hiérarchiser les risques :
Le Risk manager est en charge de l’identification et de l’évaluation des risques (activités, process, système d’information, outils de production, évènements extérieurs, etc.), en étroite collaboration avec les Directions opérationnelles des entreprises de marché. Il assure ensuite le développement, la promotion et le pilotage du dispositif de contrôle interne afin de gérer les risques opérationnels.
Anticiper et prévenir les risques :
Une fois les risques identifiés et validés avec l'aide des services opérationnels, le Risk manager détermine les plans d’actions, assure le suivi de leurs réalisations et propose des actions correctrices si nécessaire. Il pilote le dispositif de gestion des risques et il participe à la rédaction des rapports sur le contrôle interne et au reporting des tableaux de bord. Il assure en parallèle une veille des menaces / risques et pilote les évolutions du cadre réglementaire.
Diffuser la culture du risque :
Le Risk manager est en contact constant avec toutes les Directions de l'entreprise. En plus d'échanger sur l'identification et la validation des risques, le Risk manager forme et sensibilise en interne aux risques potentiels et aux bonnes pratiques à appliquer. De plus, il diffuse également cette culture auprès des parties prenantes de l'activité (ex : partenaires commerciaux)</t>
  </si>
  <si>
    <t>Diversité des types de produits :
Les risques ne sont pas les mêmes selon les types de produits (risques de contrepartie, de change, de liquidité, le risque pays, etc.). Le Risk manager suit également les positions prises en salle de marché et donne son aval pour certaines opérations. Une bonne connaissance technique des produits financiers est donc nécessaire.
Types de clients :
Les risques varient selon les types de clients (professionnels, particuliers, etc.), parfois selon leurs pays d'opérations.
Degré d’utilisation des technologies :
Le Risk manager veille à la performance du système d’information de suivi des risques de cybersécurité, en lien avec le Spécialiste IT et cybersécurité. S'il fait appel à des prestataires, une bonne connaissance des outils IT du secteur financier est nécessaire.
Contraintes réglementaires :
Les réglementations, évolutives et contraignantes, impactent fortement les missions du Risk manager. Il est nécessaire de maitriser le cadre réglementaire international et national (loi de sécurité financière, 8e directive européenne, loi SOX, Solvency II, Bâle III, NRE nouvelles régulations économiques et Grenelle II), les normes comptables françaises et internationales (IAS/IFRS, UK-US GAAP).
ESG :
Le Risk manager évalue l'impact de tous les types de risques et peut être amené à étudier de nouveaux risques liés au changement climatique.</t>
  </si>
  <si>
    <t>Type et taille d’organisation :
La fonction de Risk manager se retrouve dans les entreprises des marchés financiers de toutes tailles mais les missions évoluent selon le type de structure : dans les grandes entreprises, les responsabilités se répartissent entre différentes fonctions spécifiques : intelligence économique, contrôle interne, compliance, assurance, audit interne. Dans les TPE-PME, le dirigeant est souvent amené à gérer les risques ou le Risk manager peut opérer seul.
Type et taille de projet ou opération :
Le type et la taille des projets sont variables selon le niveau d'incidence et la typologie du risque. La plupart des projets transverses durent plusieurs semaines ou mois et
concernent de nombreux services.</t>
  </si>
  <si>
    <t>L'amplitude horaire est relativement importante mais demeure stable en dehors des situations de crise. Lors de celles-ci, la disponibilité du Risk manager doit être très élevée pour assurer la confiance des parties prenantes.</t>
  </si>
  <si>
    <t>Selon la taille de la structure, les Risk manager peuvent être amenés à se déplacer dans les différents bureaux des entreprises des marchés financiers ou auprès des autorités réglementaires, en France ou en Europe surtout.</t>
  </si>
  <si>
    <t>Directeur - Associé
Secrétaire général
Gestionnaires middle-office et back-office
Ensemble des fonctions supports de l'entreprise (IT, Juridique, Fiscal, Administration)
Spécialistes conformité</t>
  </si>
  <si>
    <t>Clients
Auditeurs et consultants
Autorités de place</t>
  </si>
  <si>
    <t>Le Salesman gère et développe un portefeuille de clients (entreprises, institutionnels ou particuliers). Il conseille et commercialise des produits et/ou services financiers utiles à la
gestion financière de ses clients.</t>
  </si>
  <si>
    <t>Répondre aux besoins clients, satisfaire et fidéliser la clientèle :
Le Salesman écoute attentivement et prend en compte les besoins de ses clients investisseurs. Il propose des solutions d'investissements qui correspondent à son analyse de la situation, en fonction des produits dont il dispose en portefeuille.
Réaliser les ventes de ses produits, accroître le chiffre d'affaires et s'assurer du suivi :
Il gère le processus de vente avec le client, il est son interlocuteur unique. Régulièrement, il établit un suivi et fait remonter différentes informations aux dirigeants ou aux concepteurs produits de sa société (ex : les motifs de satisfaction et d’insatisfaction, informations concernant les entreprises concurrentes).
Prospecter et négocier :
Il prospecte, par téléphone, mails ou encore événements, la clientèle potentielle dans sa zone géographique. Au sein des entreprises des marchés financiers, il renforce son rôle de conseil, ses réseaux de contacts, d'apporteurs d'affaires et de prescripteurs afin de cultiver la notoriété de la société.</t>
  </si>
  <si>
    <t xml:space="preserve">Diversité des marchés et clients :
Le Salesman est un métier qui varie intensément selon le contexte de travail: il peut intervenir sur une grande variété de marchés, de produits et de clients qui, selon les caractéristiques, conditionnent ses activités (timing du marché, interlocuteurs, liquidité du marché, investisseurs privés, institutionnels). Son degré de spécialisation et de conseil est donc très élevé. 
Spécialisation produits :
Les marchés financiers proposent une très grande diversité de produits. Le Salesman doit maitriser son segment de marché, associé à une culture technico-commerciale aiguisée, pour établir les contrats et conclure ses ventes. Il est essentiel pour lui, d'être à l'aise avec les outils de bureautique car il travaille presque exclusivement à partir des tableaux de bord de données. Le contexte de marché international, exige une maitrise de la langue anglaise. 
Critères ESG :
Le développement de la demande sur les investissements labellisés (ex : ISR, green bonds) requiert de sa part une attention et une sensibilité sur la notion de responsabilité environnementale, sociale et de gouvernance. </t>
  </si>
  <si>
    <t>Le Salesman a un rythme de travail soutenu car l'amplitude horaire est assez large et suppose une résistance au stress.</t>
  </si>
  <si>
    <t>General Secretary
Deputy Manager</t>
  </si>
  <si>
    <t>Responsable de la conformité
Responsable de la conformité des services d'investissement (RCSI)
Responsable projets conformité
Responsable conformité et déontologie
Chargé de contrôle permanent et conformité</t>
  </si>
  <si>
    <t>Compliance Officer</t>
  </si>
  <si>
    <t>Le spécialiste Conformité est un acteur essentiel du contrôle permanent. Il travaille au sein de la fonction conformité des entreprises des marchés financiers qui veille au respect des obligations réglementaires, évalue les risques de manquement et les actions prises pour y remédier.</t>
  </si>
  <si>
    <t>Évaluer la conformité de l’entreprise et des opérations :
Le Spécialiste conformité est en charge d’analyser les risques de non-conformités. Il cartographie les risques relatifs aux activités de l’entité, il analyse les impacts liés au nonrespect des obligations et participe à la mise en place des outils de pilotage du contrôle interne permanent. Il participe à la validation des rapports de conformité semestriels et annuels des différentes entités et garantit la fiabilité, l’intégrité et la cohérence des informations transmises aux différentes autorités de contrôle et de tutelle (AMF, ACPR, CNIL, AFA, TRACFIN…).
Contrôler et évaluer :
Le Spécialiste conformité s'assure que les procédures prévoient les contrôles adéquats pour gérer les risques de non-conformité. Suivant le programme de suivi établi, il réalise des contrôles pour s'assurer que ces procédures sont respectées et s'assure que des actions sont mises en oeuvre pour remédier aux incidents ou anomalies identifiés. Il effectue également une surveillance des opérations passées en salle de marché et des flux de paiement, notamment au titre de la lutte contre le blanchiment des capitaux, le financement du terrorisme et des abus de marché.
Conseiller et former les collaborateurs et la Direction :
Le spécialiste conformité est amené à conseiller la Direction et les collaborateurs sur de nombreux dossiers comme notamment, les clients sensibles, les nouveaux produits et les nouvelles activités, les projets d'investissement et de financement les plus complexes, les projets impactant les processus, ou encore les questions déontologiques concernant les collaborateurs. Il conseille les managers et leurs équipes sur l’application de la réglementation et des normes internes. Il joue également un rôle essentiel dans la formation et la sensibilisation des collaborateurs sur les problématiques de conformité. Il est le garant de la rédaction et de l'actualisation des normes de conformité internes et du code de déontologie.</t>
  </si>
  <si>
    <t>L'amplitude horaire est relativement importante, mais demeure stable en dehors des situations de crise. Lors de celles-ci, la disponibilité du Spécialiste conformité doit être très élevée pour assurer la confiance des parties prenantes.</t>
  </si>
  <si>
    <t>Selon la taille de la structure, les Spécialistes conformité peuvent être amenés à se déplacer dans les différents bureaux de l'entreprise ou auprès des autorités réglementaires, en France ou en Europe surtout.</t>
  </si>
  <si>
    <t>Directeur - Associé
Secrétaire général
Gestionnaire middle-office et back-office
Ensemble des fonctions front-office (Négociateur, Salesman, Analyste financier, Broker)
Structureur
Originateur
Juriste
Ensemble des fonctions supports de l'entreprise (IT, Juridique, Fiscal, Administration)
Risk manager</t>
  </si>
  <si>
    <t>Autorités de place
Auditeurs et consultants
Associations professionnelles
Homologues d'autres établissements</t>
  </si>
  <si>
    <t>Expert en sécurité informatique
Consultant en cybersécurité
Responsable Sécurité des Systèmes d'Information (RSSI)</t>
  </si>
  <si>
    <t xml:space="preserve">Type et taille d'entreprise : 
Le Spécialiste IT &amp; Cyber Securité peut soit travailler au sein même d'une entreprise des marchés financiers, ou agir en tant que prestataire externe. Dans ce cas, il agit pour le compte d'un client.
Type et taille de projet : 
Il assure le  suivi permanent du système d'information existant et doit accompagner les nouveaux projets, quelle qu'en soit la taille ou la finalité (ex : refonte de l'architecture SI, tests de menaces et risques ou déploiement de solutions d'entreprise)
</t>
  </si>
  <si>
    <t>Structureuse</t>
  </si>
  <si>
    <t>Diversité des types de produits :
Le Spécialiste conformité peut être amené à se spécialiser selon les produits gérés (indices, flux actions, etc.) ou les thématiques concernées (lutte contre le blanchiment, Protection des données personnelles, abus de marché, protection de la clientèle, etc.).
Contraintes réglementaires :
La complexité et l’importance croissante des textes réglementaires obligent à une formation régulière du Spécialiste conformité. Pour ce faire, il suit des ateliers sur les nouvelles normes bancaires (ex : Institut Européen de la Régulation Financière, sous l’impulsion de l’AMF et du Centre de Formation de la Profession Bancaire (CFPB), AMAFI).
Degré d’utilisation des technologies :
Le degré d'utilisation des outils IT est généralement limité à la maîtrise des outils bureautiques et des outils internes. Toutefois, les processus métiers sur les outils internes sont importants dans la maîtrise de la conformité. Il est aussi amené à réaliser des recherches sur des bases de données réglementaires et juridiques des marchés.
ESG :
L'augmentation et le durcissement des réglementations ESG amènent le Spécialiste conformité à se former sur ces sujets.</t>
  </si>
  <si>
    <t>Type et taille d’organisation :
Les missions du Spécialiste conformité varient selon le type de structure. La fonction conformité étant obligatoire, sauf pour les plus petites structures, le spécialiste conformité exerce dans la plupart des entreprises des marchés financiers.
Type et taille de projet ou opération :
Selon la taille et le type d'organisation, le Spécialiste conformité peut cumuler les fonctions de responsable de la conformité, du contrôle interne, de la lutte contre le blanchiment et de délégué à la protection des données. Dans le cadre de la lutte anti-blanchiment, le Spécialiste conformité peut également avoir le rôle de déclarant et de correspondant Tracfin. Enfin, certains chargés de conformité et déontologues participent aux projets de la maîtrise d’ouvrage concernant les projets d’automatisation des tâches du contrôle interne.</t>
  </si>
  <si>
    <t>Type et taille d’organisation :
L’analyste est un élément central de toutes les entreprises des marchés financiers, des organismes de crédit, des sociétés de conseils en investissement ou en gestion de patrimoine. Ses activités sont organisées par produits et clients, quelle que soit la taille.
Type et taille de projet ou opération :
Les opérations réalisées varient selon le secteur d'investissement (industrie, banque, assurance, organisme de crédit, conseil, etc.) et le type d'opération (fusion/acquisition, modélisation financière, etc.). Elles portent par exemple sur l'évaluation et le suivi des sociétés cotées et la production d'études dans le cas d'introduction en bourse.</t>
  </si>
  <si>
    <t>Master - Economie et Finance
 (https://www.francecompetences.fr/recherche/rncp/34554)</t>
  </si>
  <si>
    <t>Master - Finance
 (https://www.francecompetences.fr/recherche/rncp/34549)</t>
  </si>
  <si>
    <t>BUT - Techniques de commercialisation et marketing
 (https://www.francecompetences.fr/recherche/rncp/30181)</t>
  </si>
  <si>
    <t>Licence professionnelle - Commerce et distribution
 (https://www.francecompetences.fr/recherche/rncp/29740)</t>
  </si>
  <si>
    <t>Master - Management et commerce international
 (https://www.francecompetences.fr/recherche/rncp/34038)</t>
  </si>
  <si>
    <t>-
 (-)</t>
  </si>
  <si>
    <t>Stratégie d'intégration de la blockchain
 (https://www.francecompetences.fr/recherche/rs/2967)</t>
  </si>
  <si>
    <t>Expertise blockchain
 (https://www.francecompetences.fr/recherche/rs/3594)</t>
  </si>
  <si>
    <t>Exploiter la blockchain dans le développement d'applications
 (https://www.francecompetences.fr/recherche/rs/5000)</t>
  </si>
  <si>
    <t>Master - Finance
 (https://www.francecompetences.fr/recherche/rncp/32159)</t>
  </si>
  <si>
    <t>BUT - Techniques de commercialisation et marketing
 (https://www.francecompetences.fr/recherche/rncp/35354)</t>
  </si>
  <si>
    <t>Licence professionnelle - E-commerce et marketing numérique
 (https://www.francecompetences.fr/recherche/rncp/30060)</t>
  </si>
  <si>
    <t>Master - Marketing, vente
 (https://www.francecompetences.fr/recherche/rncp/31501)</t>
  </si>
  <si>
    <t>DU - Marketing et stratégie
 (https://www.francecompetences.fr/recherche/rncp/34551)</t>
  </si>
  <si>
    <t>Juriste d'affaires
 (https://www.francecompetences.fr/recherche/rncp/15367)</t>
  </si>
  <si>
    <t>Master - Droit bancaire et financier
 (https://www.francecompetences.fr/recherche/rncp/34072)</t>
  </si>
  <si>
    <t>Master - Droit des affaires
 (https://www.francecompetences.fr/recherche/rncp/34127)</t>
  </si>
  <si>
    <t>Expert en ingénierie financière et fiscale
 (https://www.francecompetences.fr/recherche/rncp/30811)</t>
  </si>
  <si>
    <t>Master - Droit fiscal
 (https://www.francecompetences.fr/recherche/rncp/34122)</t>
  </si>
  <si>
    <t>Master - Droit européen
 (https://www.francecompetences.fr/recherche/rncp/34109)</t>
  </si>
  <si>
    <t>Manager en infrastructures et cybersécurité des systèmes d'information
 (https://www.francecompetences.fr/recherche/rncp/35588)</t>
  </si>
  <si>
    <t>Architecte réseaux et cybersécurité (MS)
 (https://www.francecompetences.fr/recherche/rncp/32121)</t>
  </si>
  <si>
    <t>Responsable en gestion financière et contrôle de gestion
 (https://www.francecompetences.fr/recherche/rncp/35534)</t>
  </si>
  <si>
    <t>Expert en analyse financière
 (https://www.francecompetences.fr/recherche/rncp/35007)</t>
  </si>
  <si>
    <t>Expert en audit, contrôle et conseil
 (https://www.francecompetences.fr/recherche/rncp/35008)</t>
  </si>
  <si>
    <t>Expert en contrôle de gestion et pilotage de la performance (MS)
 (https://www.francecompetences.fr/recherche/rncp/34701)</t>
  </si>
  <si>
    <t>Licence professionnelle - Métiers de la gestion et de la comptabilité : Contrôle de gestion
 (https://www.francecompetences.fr/recherche/rncp/29764)</t>
  </si>
  <si>
    <t>Master - Monnaie, banque, finance, assurance
 (https://www.francecompetences.fr/recherche/rncp/34034)</t>
  </si>
  <si>
    <t>Expert en ingénierie financière
 (https://www.francecompetences.fr/recherche/rncp/34498)</t>
  </si>
  <si>
    <t>Master - Econométrie, statistiques
 (https://www.francecompetences.fr/recherche/rncp/34294)</t>
  </si>
  <si>
    <t>Analyste financier international
 (https://www.francecompetences.fr/recherche/rncp/34299)</t>
  </si>
  <si>
    <t>Manager financier
 (https://www.francecompetences.fr/recherche/rncp/14624)</t>
  </si>
  <si>
    <t>Ingénieur.e diplômé.e de l'ENSAE-ENSAI
 (https://www.francecompetences.fr/recherche/rncp/16439)</t>
  </si>
  <si>
    <t>Expert en audit, contrôle et conseil
 (https://www.francecompetences.fr/recherche/rncp/35007)</t>
  </si>
  <si>
    <t>Expert en gestion globale des risques
 (https://www.francecompetences.fr/recherche/rncp/18022)</t>
  </si>
  <si>
    <t>Conseiller patrimonial
 (https://www.francecompetences.fr/recherche/rncp/34775)</t>
  </si>
  <si>
    <t>Conseiller financier
 (https://www.francecompetences.fr/recherche/rncp/31924)</t>
  </si>
  <si>
    <t>DU - Gestion de patrimoine
 (https://www.francecompetences.fr/recherche/rncp/34549)</t>
  </si>
  <si>
    <t>Expert.e en ingénierie patrimoniale
 (https://www.francecompetences.fr/recherche/rncp/34416)</t>
  </si>
  <si>
    <t>Expert en banque et ingénierie financière (MS)
 (https://www.francecompetences.fr/recherche/rncp/35651)</t>
  </si>
  <si>
    <t>Manager en gestion de patrimoine financier (MS)
 (https://www.francecompetences.fr/recherche/rncp/34584)</t>
  </si>
  <si>
    <t>Licence professionnelle - Assurance, banque, finance : supports opérationnels
 (https://www.francecompetences.fr/recherche/rncp/34025)</t>
  </si>
  <si>
    <t>Licence professionnelle - Métiers de la gestion et de la comptabilité : Gestion comptable et financière
 (https://www.francecompetences.fr/recherche/rncp/29764)</t>
  </si>
  <si>
    <t>Licence professionnelle - Assurance, banque, finance : Chargé de clientèle
 (https://www.francecompetences.fr/recherche/rncp/30181)</t>
  </si>
  <si>
    <t>Expert en gestion patrimoniale et financière (MS)
 (https://www.francecompetences.fr/recherche/rncp/17275)</t>
  </si>
  <si>
    <t>Manager en gestion de patrimoine financier (MS)
 (https://www.francecompetences.fr/recherche/rncp/35584)</t>
  </si>
  <si>
    <t>Ingénieur.e diplômé.e de l'ENSAE-ENSAI
 (https://www.francecompetences.fr/recherche/rncp/21374)</t>
  </si>
  <si>
    <t>Suivi de modifications de compétences</t>
  </si>
  <si>
    <t>MFIxxx</t>
  </si>
  <si>
    <t>Product Manager Trading Action (infrastructure de marché)</t>
  </si>
  <si>
    <t>Market Analyst (infrastructure de marché)</t>
  </si>
  <si>
    <t>Listing Sales Manager (infrastructure de marché)</t>
  </si>
  <si>
    <t>Version : xx/xx/xxxx</t>
  </si>
  <si>
    <t>Version : 09 juillet 2021</t>
  </si>
  <si>
    <t>Version</t>
  </si>
  <si>
    <t>09/07/2021</t>
  </si>
  <si>
    <t>Développeur produits infrastructure de marché
Développeur produits bourse</t>
  </si>
  <si>
    <t>Développer le volume des opérations de bourse :
Le Product Manager Trading Action met en place les outils et processus permettant de maximiser le nombre d'opérations exécutées sur les places de marchés. Pour cela, il développe son portefeuille de clients en s'assurant que l'infrastructure de marché réponde à leurs besoins (ex : mécanismes de trading, monitoring des volumes, besoin de la liquidité nécessaire pour certaines opérations).
Développer la compétitivité des opérations de bourse :
Il conçoit et met en place des programmes de liquidités (ex: algorithmes) et processus qui permettent d'optimiser le coût d'exécution des ordres de bourse, qu'ils soient exécutés par voie classique ou algorithmique. Pour cela, il travaille en collaboration avec ses clients afin de s'assurer que la solution proposée soit la plus adaptée (ex : mettre en place des schémas de liquidité, de nouvelles grilles tarifaires).
Développer le portefeuille clients :
Par l'adaptation des produits qu'il propose, le Product Manager Trading Action permet de maximiser la part des revenus qu'il génère pour la place de marché. Il a un lien constant avec les clients (ex : banques, brokers, Trading Haute Fréquence) pour y parvenir.</t>
  </si>
  <si>
    <t>Le Listing Sales Manager identifie, évalue et accompagne les nouvelles opportunités auprès des émetteurs nouveaux et existants sa zone de couverture géographique ("introcution sur l'infrastructure de marché" ou "marché primaire")</t>
  </si>
  <si>
    <t>Le Spécialiste conformité est un acteur essentiel du contrôle permanent. Il travaille au sein de la fonction conformité des entreprises des marchés financiers qui veille au respect des obligations réglementaires, évalue les risques de manquement et les actions prises pour y remédier.</t>
  </si>
  <si>
    <t>Évaluer la conformité de l’entreprise et des opérations :
Le Spécialiste conformité est en charge d’analyser les risques de non-conformités. Il cartographie les risques relatifs aux activités de l’entité, il analyse les impacts liés au non respect des obligations et participe à la mise en place des outils de pilotage du contrôle interne permanent. Il participe à la validation des rapports de conformité semestriels et annuels des différentes entités et garantit la fiabilité, l’intégrité et la cohérence des informations transmises aux différentes autorités de contrôle et de tutelle (AMF, ACPR, CNIL, AFA, TRACFIN…).
Contrôler et évaluer :
Le Spécialiste conformité s'assure que les procédures prévoient les contrôles adéquats pour gérer les risques de non-conformité. Suivant le programme de suivi établi, il réalise des contrôles pour s'assurer que ces procédures sont respectées et s'assure que des actions sont mises en oeuvre pour remédier aux incidents ou anomalies identifiés. Il effectue également une surveillance des opérations passées en salle de marché et des flux de paiement, notamment au titre de la lutte contre le blanchiment des capitaux, le financement du terrorisme et des abus de marché.
Conseiller et former les collaborateurs et la Direction :
Il est amené à conseiller la Direction et les collaborateurs sur de nombreux dossiers comme notamment, les clients sensibles, les nouveaux produits et les nouvelles activités, les projets d'investissement et de financement les plus complexes, les projets impactant les processus, ou encore les questions déontologiques concernant les collaborateurs. Il conseille les managers et leurs équipes sur l’application de la réglementation et des normes internes. Il joue également un rôle essentiel dans la formation et la sensibilisation des collaborateurs sur les problématiques de conformité. Il est le garant de la rédaction et de l'actualisation des normes de conformité internes et du code de déontologie.</t>
  </si>
  <si>
    <t>Le Secrétaire Général a une amplitude horaire très variable. Il est autonome dans son plan de charge et travaille sur différents dossiers à la fois. Il doit être réactif et disponible pour l'ensemble des tâches et responsabilités qui lui incombent.</t>
  </si>
  <si>
    <t xml:space="preserve">L'origination suppose une certaine mobilité internationale pour certains clients, notamment en début de relation. Dans le cadre de tournées promotionnelles, il est amené à se déplacer plusieurs semaines par an. 
Les déplacements en clientèle sont récurrents. Ils peuvent se faire également en visioconférence, mais la relation commerciale est un enjeu fort pour ce métier qui s'attachera à la préserver, en assurant un service de proximité. </t>
  </si>
  <si>
    <t>Il est élevé, variable et soumis à l'actualité dont va dépendre une partie des volumes d'échanges, en fonction de l'actualité financière. La journée débute autour de l'ouverture des marchés où son intensité est accrue, de même que peu avant la clôture.</t>
  </si>
  <si>
    <t>Il est très soutenu et variable, selon l'activité globale des marchés. Il nécessite de la disponibilité pour être réactif face aux fluctuations de marché. Au cours d'une journée, le rythme de travail varie beaucoup (ex : ouverture, clôture) et requiert une résistance à la charge de travail, une adaptation rapide et une grande concentration pour faire face aux choix à effectuer en "quasi temps réel".</t>
  </si>
  <si>
    <t>Il est élevé et variable selon les besoins des entreprises émettrices et du travail auprès de l'écosystème local (ex : événements, petits-déjeuners)</t>
  </si>
  <si>
    <t>Il est très soutenu, car il varie selon les opportunités d'achat et de vente de titres sur les marchés, et nécessite une disponibilité accrue pour être réactif face aux opérations de marché. Le rythme fluctue au cours d'une journée et exige une résistance à la charge de travail et une adaptation rapide face aux choix à effectuer en temps réel.</t>
  </si>
  <si>
    <t>Il est très soutenu et très variable, selon l'activité globale des marchés. Le rythme fluctue au cours d'une journée et exige une résistance à la charge de travail et une adaptation rapide face aux choix à effectuer en temps réel.</t>
  </si>
  <si>
    <t>Selon l’actualité et les urgences, les horaires peuvent varier mais ils demeurent assez stables.
Les horaires peuvent être plus amples dans les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 malgré le décalage horaire.</t>
  </si>
  <si>
    <t xml:space="preserve">Les horaires de travail sont relativement importants et peuvent varier selon l’actualité et les urgences. </t>
  </si>
  <si>
    <t>Le besoin d'analyse de la performance quotidienne ainsi que le durcissement des réglementations entrainent une augmentation des reportings et un raccourcissement des délais ce qui peut impacter le temps de travail. La période budgétaire, une ou plusieurs fois par an, est une période plus intense pour ce métier.</t>
  </si>
  <si>
    <t xml:space="preserve">Ses horaires sont variables selon les dossiers : en effet certains sujets liés à la réglementation, à la conception des produits ou au contentieux peuvent demander une forte mobilisation du Juriste qui saura alors se rendre disponible. Par ailleurs, dans le domaine de la finance, il est amené à travailler régulièrement avec des entreprises à l'international dont la culture et l'organisation du travail impactent ses horaires.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</si>
</sst>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color theme="1"/>
      <name val="Calibri"/>
      <family val="2"/>
      <scheme val="minor"/>
    </font>
    <font>
      <b/>
      <sz val="16"/>
      <color theme="0"/>
      <name val="Calibri"/>
      <family val="2"/>
      <scheme val="minor"/>
    </font>
    <font>
      <b/>
      <sz val="14"/>
      <color theme="1"/>
      <name val="Calibri"/>
      <family val="2"/>
      <scheme val="minor"/>
    </font>
    <font>
      <b/>
      <sz val="14"/>
      <color theme="0"/>
      <name val="Calibri"/>
      <family val="2"/>
      <scheme val="minor"/>
    </font>
    <font>
      <b/>
      <sz val="14"/>
      <name val="Calibri"/>
      <family val="2"/>
      <scheme val="minor"/>
    </font>
    <font>
      <b/>
      <sz val="11"/>
      <color theme="1"/>
      <name val="Calibri"/>
      <family val="2"/>
      <scheme val="minor"/>
    </font>
    <font>
      <sz val="11"/>
      <name val="Calibri"/>
      <family val="2"/>
      <scheme val="minor"/>
    </font>
    <font>
      <b/>
      <sz val="12"/>
      <color theme="1"/>
      <name val="Calibri"/>
      <family val="2"/>
      <scheme val="minor"/>
    </font>
    <font>
      <sz val="10"/>
      <color rgb="FF000000"/>
      <name val="Tahoma"/>
      <family val="2"/>
    </font>
    <font>
      <sz val="8"/>
      <name val="Calibri"/>
      <family val="2"/>
      <scheme val="minor"/>
    </font>
    <font>
      <sz val="11"/>
      <color theme="1"/>
      <name val="Calibri"/>
      <family val="2"/>
      <scheme val="minor"/>
    </font>
    <font>
      <i/>
      <sz val="12"/>
      <color theme="5"/>
      <name val="Calibri"/>
      <family val="2"/>
      <scheme val="minor"/>
    </font>
    <font>
      <i/>
      <sz val="12"/>
      <color theme="1"/>
      <name val="Calibri"/>
      <family val="2"/>
      <scheme val="minor"/>
    </font>
    <font>
      <b/>
      <sz val="16"/>
      <color rgb="FFFFFFFF"/>
      <name val="Arial"/>
      <family val="2"/>
    </font>
    <font>
      <sz val="16"/>
      <color rgb="FF000000"/>
      <name val="Arial"/>
      <family val="2"/>
    </font>
    <font>
      <sz val="11"/>
      <color rgb="FF000000"/>
      <name val="Arial"/>
      <family val="2"/>
    </font>
    <font>
      <b/>
      <sz val="16"/>
      <color rgb="FF808080"/>
      <name val="Arial"/>
      <family val="2"/>
    </font>
    <font>
      <b/>
      <sz val="14"/>
      <color rgb="FF267E65"/>
      <name val="Arial"/>
      <family val="2"/>
    </font>
    <font>
      <b/>
      <sz val="16"/>
      <color rgb="FF1F497D"/>
      <name val="Arial"/>
      <family val="2"/>
    </font>
    <font>
      <sz val="16"/>
      <color theme="1"/>
      <name val="Calibri"/>
      <family val="2"/>
      <scheme val="minor"/>
    </font>
    <font>
      <sz val="16"/>
      <color rgb="FFFFFFFF"/>
      <name val="Arial"/>
      <family val="2"/>
    </font>
    <font>
      <sz val="12"/>
      <color rgb="FF000000"/>
      <name val="Arial"/>
      <family val="2"/>
    </font>
    <font>
      <sz val="18"/>
      <color rgb="FF000000"/>
      <name val="Arial"/>
      <family val="2"/>
    </font>
    <font>
      <b/>
      <sz val="14"/>
      <color rgb="FFFFFFFF"/>
      <name val="Arial"/>
      <family val="2"/>
    </font>
    <font>
      <b/>
      <sz val="16"/>
      <name val="Arial"/>
      <family val="2"/>
    </font>
    <font>
      <b/>
      <i/>
      <sz val="16"/>
      <color rgb="FF000000"/>
      <name val="Arial"/>
      <family val="2"/>
    </font>
    <font>
      <b/>
      <sz val="20"/>
      <color rgb="FFFFFFFF"/>
      <name val="Arial"/>
      <family val="2"/>
    </font>
    <font>
      <b/>
      <i/>
      <sz val="20"/>
      <color rgb="FF000000"/>
      <name val="Arial"/>
      <family val="2"/>
    </font>
    <font>
      <strike/>
      <sz val="12"/>
      <color theme="1"/>
      <name val="Calibri"/>
      <family val="2"/>
      <scheme val="minor"/>
    </font>
    <font>
      <b/>
      <sz val="18"/>
      <color theme="1"/>
      <name val="Calibri"/>
      <family val="2"/>
      <scheme val="minor"/>
    </font>
    <font>
      <b/>
      <sz val="18"/>
      <color rgb="FF808080"/>
      <name val="Arial"/>
      <family val="2"/>
    </font>
    <font>
      <b/>
      <sz val="18"/>
      <color rgb="FF267E65"/>
      <name val="Arial"/>
      <family val="2"/>
    </font>
    <font>
      <sz val="18"/>
      <color theme="1"/>
      <name val="Calibri"/>
      <family val="2"/>
      <scheme val="minor"/>
    </font>
    <font>
      <b/>
      <sz val="22"/>
      <color theme="1"/>
      <name val="Calibri"/>
      <family val="2"/>
      <scheme val="minor"/>
    </font>
    <font>
      <u/>
      <sz val="12"/>
      <color theme="10"/>
      <name val="Calibri"/>
      <family val="2"/>
      <scheme val="minor"/>
    </font>
    <font>
      <sz val="12"/>
      <name val="Calibri"/>
      <family val="2"/>
      <scheme val="minor"/>
    </font>
    <font>
      <sz val="20"/>
      <color rgb="FF000000"/>
      <name val="Arial"/>
      <family val="2"/>
    </font>
    <font>
      <i/>
      <sz val="20"/>
      <color theme="1"/>
      <name val="Calibri"/>
      <family val="2"/>
      <scheme val="minor"/>
    </font>
    <font>
      <sz val="20"/>
      <color theme="1"/>
      <name val="Calibri"/>
      <family val="2"/>
      <scheme val="minor"/>
    </font>
    <font>
      <sz val="18"/>
      <color rgb="FFFFFFFF"/>
      <name val="Arial"/>
      <family val="2"/>
    </font>
    <font>
      <b/>
      <sz val="20"/>
      <color rgb="FF000000"/>
      <name val="Arial"/>
      <family val="2"/>
    </font>
    <font>
      <u/>
      <sz val="18"/>
      <color theme="4"/>
      <name val="Calibri"/>
      <family val="2"/>
      <scheme val="minor"/>
    </font>
    <font>
      <b/>
      <sz val="16"/>
      <color rgb="FF267E65"/>
      <name val="Arial"/>
      <family val="2"/>
    </font>
    <font>
      <sz val="14"/>
      <color rgb="FF000000"/>
      <name val="Arial"/>
      <family val="2"/>
    </font>
    <font>
      <sz val="12"/>
      <color rgb="FFFF0000"/>
      <name val="Calibri"/>
      <family val="2"/>
      <scheme val="minor"/>
    </font>
    <font>
      <b/>
      <sz val="12"/>
      <color rgb="FFFF0000"/>
      <name val="Calibri"/>
      <family val="2"/>
      <scheme val="minor"/>
    </font>
  </fonts>
  <fills count="15">
    <fill>
      <patternFill patternType="none"/>
    </fill>
    <fill>
      <patternFill patternType="gray125"/>
    </fill>
    <fill>
      <patternFill patternType="solid">
        <fgColor rgb="FFFF66CC"/>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DAE1F3"/>
        <bgColor theme="4" tint="0.79998168889431442"/>
      </patternFill>
    </fill>
    <fill>
      <patternFill patternType="solid">
        <fgColor rgb="FF92D050"/>
        <bgColor indexed="64"/>
      </patternFill>
    </fill>
    <fill>
      <patternFill patternType="solid">
        <fgColor rgb="FF85A9FF"/>
        <bgColor indexed="64"/>
      </patternFill>
    </fill>
    <fill>
      <patternFill patternType="solid">
        <fgColor rgb="FF00B0F0"/>
        <bgColor indexed="64"/>
      </patternFill>
    </fill>
    <fill>
      <patternFill patternType="solid">
        <fgColor theme="0"/>
        <bgColor indexed="64"/>
      </patternFill>
    </fill>
    <fill>
      <patternFill patternType="solid">
        <fgColor rgb="FF267E65"/>
        <bgColor rgb="FF000000"/>
      </patternFill>
    </fill>
    <fill>
      <patternFill patternType="solid">
        <fgColor rgb="FFA6A6A6"/>
        <bgColor rgb="FF000000"/>
      </patternFill>
    </fill>
  </fills>
  <borders count="39">
    <border>
      <left/>
      <right/>
      <top/>
      <bottom/>
      <diagonal/>
    </border>
    <border>
      <left/>
      <right/>
      <top/>
      <bottom style="thin">
        <color theme="4" tint="0.39997558519241921"/>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theme="0"/>
      </left>
      <right style="thin">
        <color theme="0"/>
      </right>
      <top style="medium">
        <color indexed="64"/>
      </top>
      <bottom style="thin">
        <color theme="0"/>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23" fillId="0" borderId="0"/>
    <xf numFmtId="0" fontId="12" fillId="0" borderId="0"/>
    <xf numFmtId="0" fontId="47" fillId="0" borderId="0" applyNumberFormat="0" applyFill="0" applyBorder="0" applyAlignment="0" applyProtection="0"/>
  </cellStyleXfs>
  <cellXfs count="220">
    <xf numFmtId="0" fontId="0" fillId="0" borderId="0" xfId="0"/>
    <xf numFmtId="0" fontId="0" fillId="0" borderId="0" xfId="0" applyAlignment="1" applyProtection="1">
      <alignment horizontal="center" vertical="center"/>
    </xf>
    <xf numFmtId="0" fontId="0" fillId="0" borderId="0" xfId="0" applyAlignment="1" applyProtection="1">
      <alignment horizontal="center" vertical="center" wrapText="1"/>
    </xf>
    <xf numFmtId="0" fontId="24" fillId="0" borderId="0" xfId="0" applyFont="1" applyAlignment="1" applyProtection="1">
      <alignment horizontal="center" vertical="center" wrapText="1" shrinkToFit="1"/>
      <protection locked="0"/>
    </xf>
    <xf numFmtId="0" fontId="11" fillId="0" borderId="0" xfId="0" applyFont="1" applyBorder="1" applyAlignment="1" applyProtection="1">
      <alignment horizontal="center" vertical="center" wrapText="1" shrinkToFit="1"/>
      <protection locked="0"/>
    </xf>
    <xf numFmtId="0" fontId="11" fillId="6" borderId="0" xfId="0" applyFont="1" applyFill="1" applyBorder="1" applyAlignment="1" applyProtection="1">
      <alignment horizontal="center" vertical="center" wrapText="1" shrinkToFit="1"/>
      <protection locked="0"/>
    </xf>
    <xf numFmtId="0" fontId="18" fillId="6" borderId="0" xfId="0" applyFont="1" applyFill="1" applyBorder="1" applyAlignment="1" applyProtection="1">
      <alignment horizontal="center" vertical="center" wrapText="1" shrinkToFit="1"/>
      <protection locked="0"/>
    </xf>
    <xf numFmtId="0" fontId="11" fillId="8" borderId="0" xfId="0" applyFont="1" applyFill="1" applyBorder="1" applyAlignment="1" applyProtection="1">
      <alignment horizontal="center" vertical="center" wrapText="1" shrinkToFit="1"/>
      <protection locked="0"/>
    </xf>
    <xf numFmtId="0" fontId="11" fillId="7" borderId="0" xfId="0" applyFont="1" applyFill="1" applyBorder="1" applyAlignment="1" applyProtection="1">
      <alignment horizontal="center" vertical="center" wrapText="1" shrinkToFit="1"/>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11" fillId="6" borderId="0" xfId="0" applyFont="1" applyFill="1" applyBorder="1" applyAlignment="1" applyProtection="1">
      <alignment horizontal="center" vertical="center" wrapText="1" shrinkToFit="1"/>
    </xf>
    <xf numFmtId="0" fontId="11" fillId="8" borderId="0" xfId="0" applyFont="1" applyFill="1" applyBorder="1" applyAlignment="1" applyProtection="1">
      <alignment horizontal="center" vertical="center" wrapText="1" shrinkToFit="1"/>
    </xf>
    <xf numFmtId="0" fontId="11" fillId="6" borderId="0" xfId="0" applyFont="1" applyFill="1" applyBorder="1" applyAlignment="1" applyProtection="1">
      <alignment horizontal="center" vertical="center" shrinkToFit="1"/>
    </xf>
    <xf numFmtId="0" fontId="11" fillId="7" borderId="0" xfId="0" applyFont="1" applyFill="1" applyBorder="1" applyAlignment="1" applyProtection="1">
      <alignment horizontal="center" vertical="center" wrapText="1" shrinkToFit="1"/>
    </xf>
    <xf numFmtId="0" fontId="14" fillId="3" borderId="0" xfId="0" applyFont="1" applyFill="1" applyBorder="1" applyAlignment="1" applyProtection="1">
      <alignment horizontal="center" vertical="center" wrapText="1"/>
    </xf>
    <xf numFmtId="0" fontId="0" fillId="0" borderId="0" xfId="0" applyAlignment="1" applyProtection="1">
      <alignment horizontal="center" vertical="center" wrapText="1"/>
      <protection hidden="1"/>
    </xf>
    <xf numFmtId="0" fontId="0" fillId="0" borderId="0" xfId="0" applyProtection="1">
      <protection hidden="1"/>
    </xf>
    <xf numFmtId="0" fontId="20" fillId="0" borderId="1" xfId="0" applyFont="1" applyBorder="1" applyAlignment="1" applyProtection="1">
      <alignment horizontal="center" vertical="center" wrapText="1"/>
      <protection hidden="1"/>
    </xf>
    <xf numFmtId="0" fontId="0" fillId="12" borderId="0" xfId="0" applyFill="1"/>
    <xf numFmtId="0" fontId="0" fillId="12" borderId="0" xfId="0" applyFill="1" applyProtection="1">
      <protection hidden="1"/>
    </xf>
    <xf numFmtId="0" fontId="0" fillId="12" borderId="0" xfId="0" applyFill="1" applyAlignment="1" applyProtection="1">
      <alignment horizontal="center" vertical="center" wrapText="1" shrinkToFit="1"/>
      <protection locked="0"/>
    </xf>
    <xf numFmtId="0" fontId="24" fillId="12" borderId="0" xfId="0" applyFont="1" applyFill="1" applyAlignment="1" applyProtection="1">
      <alignment horizontal="center" vertical="center" wrapText="1" shrinkToFit="1"/>
      <protection locked="0"/>
    </xf>
    <xf numFmtId="0" fontId="0" fillId="12" borderId="0" xfId="0" applyFill="1" applyAlignment="1">
      <alignment wrapText="1"/>
    </xf>
    <xf numFmtId="0" fontId="0" fillId="0" borderId="0" xfId="0" applyAlignment="1" applyProtection="1">
      <alignment horizontal="center" vertical="center" wrapText="1" shrinkToFit="1"/>
    </xf>
    <xf numFmtId="0" fontId="0" fillId="12" borderId="0" xfId="0" applyFill="1" applyBorder="1"/>
    <xf numFmtId="0" fontId="11" fillId="6" borderId="0" xfId="0" applyFont="1" applyFill="1" applyBorder="1" applyAlignment="1" applyProtection="1">
      <alignment horizontal="center" vertical="center" shrinkToFit="1"/>
      <protection locked="0"/>
    </xf>
    <xf numFmtId="0" fontId="11" fillId="0" borderId="0" xfId="0" quotePrefix="1" applyFont="1" applyBorder="1" applyAlignment="1" applyProtection="1">
      <alignment horizontal="center" vertical="center" wrapText="1" shrinkToFit="1"/>
      <protection locked="0"/>
    </xf>
    <xf numFmtId="0" fontId="16" fillId="3" borderId="0" xfId="0" applyFont="1" applyFill="1" applyBorder="1" applyAlignment="1" applyProtection="1">
      <alignment horizontal="center" vertical="center" wrapText="1" shrinkToFit="1"/>
      <protection locked="0"/>
    </xf>
    <xf numFmtId="0" fontId="15" fillId="9" borderId="0" xfId="0" applyFont="1" applyFill="1" applyBorder="1" applyAlignment="1" applyProtection="1">
      <alignment horizontal="center" vertical="center" wrapText="1" shrinkToFit="1"/>
      <protection locked="0"/>
    </xf>
    <xf numFmtId="0" fontId="15" fillId="2" borderId="0" xfId="0" applyFont="1" applyFill="1" applyBorder="1" applyAlignment="1" applyProtection="1">
      <alignment horizontal="center" vertical="center" wrapText="1" shrinkToFit="1"/>
      <protection locked="0"/>
    </xf>
    <xf numFmtId="0" fontId="15" fillId="10" borderId="0" xfId="0" applyFont="1" applyFill="1" applyBorder="1" applyAlignment="1" applyProtection="1">
      <alignment horizontal="center" vertical="center" wrapText="1" shrinkToFit="1"/>
      <protection locked="0"/>
    </xf>
    <xf numFmtId="0" fontId="17" fillId="4" borderId="0" xfId="0" applyFont="1" applyFill="1" applyBorder="1" applyAlignment="1" applyProtection="1">
      <alignment horizontal="center" vertical="center" wrapText="1" shrinkToFit="1"/>
      <protection locked="0"/>
    </xf>
    <xf numFmtId="0" fontId="15" fillId="11" borderId="0" xfId="0" applyFont="1" applyFill="1" applyBorder="1" applyAlignment="1" applyProtection="1">
      <alignment horizontal="center" vertical="center" wrapText="1" shrinkToFit="1"/>
      <protection locked="0"/>
    </xf>
    <xf numFmtId="0" fontId="25" fillId="0" borderId="0" xfId="0" applyFont="1" applyAlignment="1" applyProtection="1">
      <alignment horizontal="center" vertical="center" wrapText="1" shrinkToFit="1"/>
      <protection locked="0"/>
    </xf>
    <xf numFmtId="0" fontId="10" fillId="8" borderId="0" xfId="0" applyFont="1" applyFill="1" applyBorder="1" applyAlignment="1" applyProtection="1">
      <alignment horizontal="center" vertical="center" wrapText="1" shrinkToFit="1"/>
      <protection locked="0"/>
    </xf>
    <xf numFmtId="14" fontId="11" fillId="8" borderId="0" xfId="0" applyNumberFormat="1" applyFont="1" applyFill="1" applyBorder="1" applyAlignment="1" applyProtection="1">
      <alignment horizontal="center" vertical="center" wrapText="1" shrinkToFit="1"/>
      <protection locked="0"/>
    </xf>
    <xf numFmtId="14" fontId="11" fillId="6" borderId="0" xfId="0" applyNumberFormat="1" applyFont="1" applyFill="1" applyBorder="1" applyAlignment="1" applyProtection="1">
      <alignment horizontal="center" vertical="center" wrapText="1" shrinkToFit="1"/>
      <protection locked="0"/>
    </xf>
    <xf numFmtId="14" fontId="11" fillId="6" borderId="0" xfId="0" applyNumberFormat="1" applyFont="1" applyFill="1" applyBorder="1" applyAlignment="1" applyProtection="1">
      <alignment horizontal="center" vertical="center" wrapText="1" shrinkToFit="1"/>
    </xf>
    <xf numFmtId="14" fontId="11" fillId="8" borderId="0" xfId="0" applyNumberFormat="1" applyFont="1" applyFill="1" applyBorder="1" applyAlignment="1" applyProtection="1">
      <alignment horizontal="center" vertical="center" wrapText="1" shrinkToFit="1"/>
    </xf>
    <xf numFmtId="0" fontId="28" fillId="0" borderId="2" xfId="0" applyFont="1" applyBorder="1" applyAlignment="1">
      <alignment vertical="center" wrapText="1"/>
    </xf>
    <xf numFmtId="0" fontId="0" fillId="0" borderId="0" xfId="0" applyAlignment="1">
      <alignment vertical="center" wrapText="1"/>
    </xf>
    <xf numFmtId="0" fontId="29" fillId="0" borderId="3" xfId="0" applyFont="1" applyBorder="1" applyAlignment="1">
      <alignment horizontal="right" vertical="center" wrapText="1"/>
    </xf>
    <xf numFmtId="0" fontId="31" fillId="0" borderId="3" xfId="0" applyFont="1" applyBorder="1" applyAlignment="1">
      <alignment horizontal="center" vertical="center" wrapText="1"/>
    </xf>
    <xf numFmtId="0" fontId="32" fillId="0" borderId="0" xfId="0" applyFont="1" applyAlignment="1">
      <alignment vertical="center" wrapText="1"/>
    </xf>
    <xf numFmtId="0" fontId="30" fillId="0" borderId="2" xfId="0" applyFont="1" applyBorder="1" applyAlignment="1">
      <alignment vertical="center" wrapText="1"/>
    </xf>
    <xf numFmtId="0" fontId="27" fillId="0" borderId="3" xfId="0" applyFont="1" applyBorder="1" applyAlignment="1">
      <alignment vertical="center" wrapText="1"/>
    </xf>
    <xf numFmtId="0" fontId="34" fillId="0" borderId="2" xfId="0" applyFont="1" applyBorder="1" applyAlignment="1">
      <alignment vertical="center" wrapText="1"/>
    </xf>
    <xf numFmtId="0" fontId="26" fillId="13" borderId="3" xfId="0" applyFont="1" applyFill="1" applyBorder="1" applyAlignment="1">
      <alignment vertical="center" wrapText="1"/>
    </xf>
    <xf numFmtId="0" fontId="32" fillId="0" borderId="3" xfId="0" applyFont="1" applyBorder="1" applyAlignment="1">
      <alignment vertical="center" wrapText="1"/>
    </xf>
    <xf numFmtId="0" fontId="30" fillId="0" borderId="3" xfId="0" applyFont="1" applyBorder="1" applyAlignment="1">
      <alignment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0" xfId="0" applyFont="1" applyBorder="1" applyAlignment="1">
      <alignment vertical="center" wrapText="1"/>
    </xf>
    <xf numFmtId="0" fontId="0" fillId="0" borderId="2" xfId="0" applyBorder="1" applyAlignment="1">
      <alignment vertical="center" wrapText="1"/>
    </xf>
    <xf numFmtId="0" fontId="26" fillId="13" borderId="7" xfId="0" applyFont="1" applyFill="1" applyBorder="1" applyAlignment="1">
      <alignment vertical="center" wrapText="1"/>
    </xf>
    <xf numFmtId="0" fontId="27" fillId="0" borderId="14" xfId="0" applyFont="1" applyBorder="1" applyAlignment="1">
      <alignment vertical="center" wrapText="1"/>
    </xf>
    <xf numFmtId="0" fontId="28" fillId="0" borderId="15" xfId="0" applyFont="1" applyBorder="1" applyAlignment="1">
      <alignment vertical="center" wrapText="1"/>
    </xf>
    <xf numFmtId="0" fontId="27" fillId="0" borderId="0" xfId="0" applyFont="1" applyBorder="1" applyAlignment="1">
      <alignment vertical="center" wrapText="1"/>
    </xf>
    <xf numFmtId="0" fontId="33" fillId="14" borderId="0" xfId="0" applyFont="1" applyFill="1" applyBorder="1" applyAlignment="1">
      <alignment vertical="center" wrapText="1"/>
    </xf>
    <xf numFmtId="0" fontId="26" fillId="13" borderId="7" xfId="0" applyFont="1" applyFill="1" applyBorder="1" applyAlignment="1" applyProtection="1">
      <alignment horizontal="center" vertical="center" wrapText="1" shrinkToFit="1"/>
      <protection locked="0"/>
    </xf>
    <xf numFmtId="0" fontId="37" fillId="0" borderId="3" xfId="0" applyFont="1" applyBorder="1" applyAlignment="1" applyProtection="1">
      <alignment vertical="center" wrapText="1" shrinkToFit="1"/>
      <protection locked="0"/>
    </xf>
    <xf numFmtId="0" fontId="32" fillId="0" borderId="9" xfId="0" applyFont="1" applyBorder="1" applyAlignment="1">
      <alignment horizontal="center" vertical="center" wrapText="1"/>
    </xf>
    <xf numFmtId="0" fontId="0" fillId="0" borderId="16" xfId="0" applyBorder="1" applyAlignment="1">
      <alignment vertical="center" wrapText="1"/>
    </xf>
    <xf numFmtId="0" fontId="32" fillId="0" borderId="17" xfId="0" applyFont="1" applyBorder="1" applyAlignment="1">
      <alignment vertical="center" wrapText="1"/>
    </xf>
    <xf numFmtId="0" fontId="32" fillId="0" borderId="18" xfId="0" applyFont="1" applyBorder="1" applyAlignment="1">
      <alignment vertical="center" wrapText="1"/>
    </xf>
    <xf numFmtId="0" fontId="32" fillId="0" borderId="18" xfId="0" applyFont="1" applyBorder="1" applyAlignment="1">
      <alignment horizontal="center" vertical="center" wrapText="1"/>
    </xf>
    <xf numFmtId="0" fontId="0" fillId="0" borderId="19" xfId="0" applyBorder="1" applyAlignment="1">
      <alignment vertical="center" wrapText="1"/>
    </xf>
    <xf numFmtId="0" fontId="35" fillId="0" borderId="0" xfId="0" applyFont="1" applyBorder="1" applyAlignment="1">
      <alignment vertical="center" wrapText="1"/>
    </xf>
    <xf numFmtId="0" fontId="35" fillId="0" borderId="8" xfId="0" applyFont="1" applyBorder="1" applyAlignment="1">
      <alignment vertical="center" wrapText="1"/>
    </xf>
    <xf numFmtId="0" fontId="27" fillId="0" borderId="7" xfId="0" applyFont="1" applyBorder="1" applyAlignment="1">
      <alignment vertical="center" wrapText="1"/>
    </xf>
    <xf numFmtId="0" fontId="37" fillId="0" borderId="7" xfId="0" applyFont="1" applyBorder="1" applyAlignment="1" applyProtection="1">
      <alignment vertical="center" wrapText="1" shrinkToFit="1"/>
      <protection locked="0"/>
    </xf>
    <xf numFmtId="0" fontId="32" fillId="0" borderId="27" xfId="0" applyFont="1" applyBorder="1" applyAlignment="1">
      <alignment horizontal="center" vertical="center" wrapText="1"/>
    </xf>
    <xf numFmtId="0" fontId="37" fillId="0" borderId="8" xfId="0" applyFont="1" applyBorder="1" applyAlignment="1" applyProtection="1">
      <alignment vertical="center" wrapText="1" shrinkToFit="1"/>
      <protection locked="0"/>
    </xf>
    <xf numFmtId="0" fontId="26" fillId="13" borderId="26" xfId="0" applyFont="1" applyFill="1" applyBorder="1" applyAlignment="1" applyProtection="1">
      <alignment horizontal="center" vertical="center" wrapText="1" shrinkToFit="1"/>
      <protection locked="0"/>
    </xf>
    <xf numFmtId="0" fontId="0" fillId="0" borderId="0" xfId="0" applyAlignment="1">
      <alignment horizontal="center" vertical="center" wrapText="1" shrinkToFit="1"/>
    </xf>
    <xf numFmtId="0" fontId="0" fillId="0" borderId="0" xfId="0" applyAlignment="1">
      <alignment horizontal="left" vertical="center" wrapText="1" shrinkToFit="1"/>
    </xf>
    <xf numFmtId="0" fontId="0" fillId="0" borderId="0" xfId="0" applyAlignment="1">
      <alignment horizontal="center" vertical="center" wrapText="1"/>
    </xf>
    <xf numFmtId="0" fontId="0" fillId="0" borderId="0" xfId="0"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center" vertical="center" wrapText="1" shrinkToFit="1"/>
    </xf>
    <xf numFmtId="0" fontId="10" fillId="6" borderId="0" xfId="0" applyFont="1" applyFill="1" applyBorder="1" applyAlignment="1" applyProtection="1">
      <alignment horizontal="center" vertical="center" wrapText="1" shrinkToFit="1"/>
      <protection locked="0"/>
    </xf>
    <xf numFmtId="0" fontId="41" fillId="0" borderId="0" xfId="0" applyFont="1" applyAlignment="1" applyProtection="1">
      <alignment horizontal="center"/>
      <protection locked="0"/>
    </xf>
    <xf numFmtId="0" fontId="42" fillId="8" borderId="13" xfId="0" applyFont="1" applyFill="1" applyBorder="1" applyAlignment="1">
      <alignment horizontal="center" vertical="center" wrapText="1" shrinkToFit="1"/>
    </xf>
    <xf numFmtId="0" fontId="35" fillId="0" borderId="14" xfId="0" applyFont="1" applyBorder="1" applyAlignment="1">
      <alignment vertical="center" wrapText="1"/>
    </xf>
    <xf numFmtId="0" fontId="43" fillId="0" borderId="0" xfId="0" applyFont="1" applyBorder="1" applyAlignment="1">
      <alignment horizontal="left" vertical="center" wrapText="1"/>
    </xf>
    <xf numFmtId="0" fontId="45" fillId="0" borderId="0" xfId="0" applyFont="1" applyBorder="1" applyAlignment="1">
      <alignment vertical="center" wrapText="1"/>
    </xf>
    <xf numFmtId="0" fontId="44" fillId="0" borderId="0" xfId="0" applyFont="1" applyBorder="1" applyAlignment="1">
      <alignment vertical="center" wrapText="1"/>
    </xf>
    <xf numFmtId="0" fontId="44" fillId="0" borderId="2" xfId="0" applyFont="1" applyBorder="1" applyAlignment="1">
      <alignment vertical="center" wrapText="1"/>
    </xf>
    <xf numFmtId="0" fontId="10" fillId="0" borderId="0" xfId="0" applyFont="1" applyBorder="1" applyAlignment="1" applyProtection="1">
      <alignment horizontal="center" vertical="center" wrapText="1" shrinkToFit="1"/>
      <protection locked="0"/>
    </xf>
    <xf numFmtId="0" fontId="10" fillId="0" borderId="0" xfId="0" quotePrefix="1" applyFont="1" applyBorder="1" applyAlignment="1" applyProtection="1">
      <alignment horizontal="center" vertical="center" wrapText="1" shrinkToFit="1"/>
      <protection locked="0"/>
    </xf>
    <xf numFmtId="0" fontId="46" fillId="0" borderId="2" xfId="0" applyFont="1" applyBorder="1" applyAlignment="1">
      <alignment horizontal="center" vertical="center" wrapText="1"/>
    </xf>
    <xf numFmtId="0" fontId="15" fillId="5" borderId="0" xfId="0" applyNumberFormat="1" applyFont="1" applyFill="1" applyBorder="1" applyAlignment="1" applyProtection="1">
      <alignment horizontal="center" vertical="center" wrapText="1" shrinkToFit="1"/>
      <protection locked="0"/>
    </xf>
    <xf numFmtId="0" fontId="11" fillId="6" borderId="0" xfId="0" applyNumberFormat="1" applyFont="1" applyFill="1" applyBorder="1" applyAlignment="1" applyProtection="1">
      <alignment horizontal="center" vertical="center" wrapText="1" shrinkToFit="1"/>
      <protection locked="0"/>
    </xf>
    <xf numFmtId="0" fontId="11" fillId="6" borderId="0" xfId="0" applyNumberFormat="1" applyFont="1" applyFill="1" applyBorder="1" applyAlignment="1" applyProtection="1">
      <alignment horizontal="center" vertical="center" shrinkToFit="1"/>
      <protection locked="0"/>
    </xf>
    <xf numFmtId="0" fontId="11" fillId="7" borderId="0" xfId="0" applyNumberFormat="1" applyFont="1" applyFill="1" applyBorder="1" applyAlignment="1" applyProtection="1">
      <alignment horizontal="center" vertical="center" wrapText="1" shrinkToFit="1"/>
      <protection locked="0"/>
    </xf>
    <xf numFmtId="0" fontId="10" fillId="7" borderId="0" xfId="0" applyNumberFormat="1" applyFont="1" applyFill="1" applyBorder="1" applyAlignment="1" applyProtection="1">
      <alignment horizontal="center" vertical="center" wrapText="1" shrinkToFit="1"/>
      <protection locked="0"/>
    </xf>
    <xf numFmtId="0" fontId="10" fillId="7" borderId="0" xfId="0" applyFont="1" applyFill="1" applyBorder="1" applyAlignment="1" applyProtection="1">
      <alignment horizontal="center" vertical="center" wrapText="1" shrinkToFit="1"/>
      <protection locked="0"/>
    </xf>
    <xf numFmtId="0" fontId="32" fillId="0" borderId="0" xfId="0" applyFont="1" applyBorder="1" applyAlignment="1">
      <alignment horizontal="center" vertical="center" wrapText="1"/>
    </xf>
    <xf numFmtId="0" fontId="9" fillId="6" borderId="0" xfId="0" applyNumberFormat="1" applyFont="1" applyFill="1" applyBorder="1" applyAlignment="1" applyProtection="1">
      <alignment horizontal="center" vertical="center" wrapText="1" shrinkToFit="1"/>
      <protection locked="0"/>
    </xf>
    <xf numFmtId="0" fontId="38" fillId="0" borderId="3" xfId="0" applyFont="1" applyBorder="1" applyAlignment="1">
      <alignment horizontal="left" vertical="center"/>
    </xf>
    <xf numFmtId="0" fontId="27" fillId="0" borderId="3" xfId="0" applyFont="1" applyBorder="1" applyAlignment="1">
      <alignment horizontal="right" vertical="center" wrapText="1"/>
    </xf>
    <xf numFmtId="0" fontId="49" fillId="0" borderId="3" xfId="0" applyFont="1" applyBorder="1" applyAlignment="1">
      <alignment vertical="center" wrapText="1"/>
    </xf>
    <xf numFmtId="0" fontId="47" fillId="6" borderId="0" xfId="3" quotePrefix="1" applyNumberFormat="1" applyFill="1" applyBorder="1" applyAlignment="1" applyProtection="1">
      <alignment horizontal="center" vertical="center" wrapText="1" shrinkToFit="1"/>
      <protection locked="0"/>
    </xf>
    <xf numFmtId="0" fontId="35" fillId="0" borderId="2" xfId="0" applyFont="1" applyBorder="1" applyAlignment="1">
      <alignment horizontal="center" vertical="center" wrapText="1"/>
    </xf>
    <xf numFmtId="0" fontId="50" fillId="0" borderId="2" xfId="0" applyFont="1" applyBorder="1" applyAlignment="1">
      <alignment horizontal="center" vertical="center" wrapText="1"/>
    </xf>
    <xf numFmtId="0" fontId="9" fillId="6" borderId="0" xfId="0" applyFont="1" applyFill="1" applyBorder="1" applyAlignment="1" applyProtection="1">
      <alignment horizontal="center" vertical="center" wrapText="1" shrinkToFit="1"/>
      <protection locked="0"/>
    </xf>
    <xf numFmtId="0" fontId="9" fillId="8" borderId="0" xfId="0" applyFont="1" applyFill="1" applyBorder="1" applyAlignment="1" applyProtection="1">
      <alignment horizontal="center" vertical="center" wrapText="1" shrinkToFit="1"/>
    </xf>
    <xf numFmtId="0" fontId="9" fillId="7" borderId="0" xfId="0" applyFont="1" applyFill="1" applyBorder="1" applyAlignment="1" applyProtection="1">
      <alignment horizontal="center" vertical="center" wrapText="1" shrinkToFit="1"/>
      <protection locked="0"/>
    </xf>
    <xf numFmtId="0" fontId="48" fillId="0" borderId="0" xfId="0" applyFont="1" applyFill="1" applyAlignment="1" applyProtection="1">
      <alignment horizontal="center"/>
      <protection locked="0"/>
    </xf>
    <xf numFmtId="0" fontId="0" fillId="0" borderId="0" xfId="0" applyFill="1" applyAlignment="1" applyProtection="1">
      <alignment horizontal="center"/>
      <protection locked="0"/>
    </xf>
    <xf numFmtId="0" fontId="32" fillId="0" borderId="0" xfId="0" applyFont="1" applyBorder="1" applyAlignment="1">
      <alignment horizontal="center" vertical="center" wrapText="1"/>
    </xf>
    <xf numFmtId="0" fontId="8" fillId="6" borderId="0" xfId="0" applyFont="1" applyFill="1" applyBorder="1" applyAlignment="1" applyProtection="1">
      <alignment horizontal="center" vertical="center" wrapText="1" shrinkToFit="1"/>
      <protection locked="0"/>
    </xf>
    <xf numFmtId="0" fontId="8" fillId="7" borderId="0" xfId="0" applyFont="1" applyFill="1" applyBorder="1" applyAlignment="1" applyProtection="1">
      <alignment horizontal="center" vertical="center" wrapText="1" shrinkToFit="1"/>
      <protection locked="0"/>
    </xf>
    <xf numFmtId="0" fontId="8" fillId="6" borderId="0" xfId="0" applyNumberFormat="1" applyFont="1" applyFill="1" applyBorder="1" applyAlignment="1" applyProtection="1">
      <alignment horizontal="center" vertical="center" wrapText="1" shrinkToFit="1"/>
      <protection locked="0"/>
    </xf>
    <xf numFmtId="0" fontId="47" fillId="6" borderId="0" xfId="3" applyNumberFormat="1" applyFill="1" applyBorder="1" applyAlignment="1" applyProtection="1">
      <alignment horizontal="center" vertical="center" wrapText="1" shrinkToFit="1"/>
      <protection locked="0"/>
    </xf>
    <xf numFmtId="0" fontId="7" fillId="7" borderId="0" xfId="0" applyNumberFormat="1" applyFont="1" applyFill="1" applyBorder="1" applyAlignment="1" applyProtection="1">
      <alignment horizontal="center" vertical="center" wrapText="1" shrinkToFit="1"/>
      <protection locked="0"/>
    </xf>
    <xf numFmtId="0" fontId="7" fillId="6" borderId="0" xfId="0" applyNumberFormat="1" applyFont="1" applyFill="1" applyBorder="1" applyAlignment="1" applyProtection="1">
      <alignment horizontal="center" vertical="center" wrapText="1" shrinkToFit="1"/>
      <protection locked="0"/>
    </xf>
    <xf numFmtId="0" fontId="27" fillId="0" borderId="2" xfId="0" applyFont="1" applyBorder="1" applyAlignment="1">
      <alignment vertical="center" wrapText="1"/>
    </xf>
    <xf numFmtId="0" fontId="45" fillId="0" borderId="3"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 xfId="0" applyFont="1" applyBorder="1" applyAlignment="1">
      <alignment horizontal="center" vertical="center" wrapText="1"/>
    </xf>
    <xf numFmtId="0" fontId="7" fillId="7" borderId="0" xfId="0" quotePrefix="1" applyNumberFormat="1" applyFont="1" applyFill="1" applyBorder="1" applyAlignment="1" applyProtection="1">
      <alignment horizontal="center" vertical="center" wrapText="1" shrinkToFit="1"/>
      <protection locked="0"/>
    </xf>
    <xf numFmtId="0" fontId="7" fillId="6" borderId="0" xfId="0" applyNumberFormat="1" applyFont="1" applyFill="1" applyBorder="1" applyAlignment="1" applyProtection="1">
      <alignment horizontal="center" vertical="center" shrinkToFit="1"/>
      <protection locked="0"/>
    </xf>
    <xf numFmtId="0" fontId="49" fillId="0" borderId="3" xfId="0" applyFont="1" applyBorder="1" applyAlignment="1">
      <alignment horizontal="right" vertical="center" wrapText="1"/>
    </xf>
    <xf numFmtId="0" fontId="7" fillId="6" borderId="0" xfId="0" applyFont="1" applyFill="1" applyBorder="1" applyAlignment="1" applyProtection="1">
      <alignment horizontal="center" vertical="center" wrapText="1" shrinkToFit="1"/>
      <protection locked="0"/>
    </xf>
    <xf numFmtId="0" fontId="7" fillId="7" borderId="0" xfId="0" applyFont="1" applyFill="1" applyBorder="1" applyAlignment="1" applyProtection="1">
      <alignment horizontal="center" vertical="center" wrapText="1" shrinkToFit="1"/>
      <protection locked="0"/>
    </xf>
    <xf numFmtId="0" fontId="6" fillId="6" borderId="0" xfId="0" applyFont="1" applyFill="1" applyBorder="1" applyAlignment="1" applyProtection="1">
      <alignment horizontal="center" vertical="center" wrapText="1" shrinkToFit="1"/>
    </xf>
    <xf numFmtId="0" fontId="6" fillId="6" borderId="0" xfId="0" applyFont="1" applyFill="1" applyBorder="1" applyAlignment="1" applyProtection="1">
      <alignment horizontal="center" vertical="center" wrapText="1" shrinkToFit="1"/>
      <protection locked="0"/>
    </xf>
    <xf numFmtId="0" fontId="51" fillId="0" borderId="9" xfId="0" applyFont="1" applyBorder="1" applyAlignment="1">
      <alignment vertical="center"/>
    </xf>
    <xf numFmtId="0" fontId="52" fillId="14" borderId="3" xfId="0" applyFont="1" applyFill="1" applyBorder="1" applyAlignment="1">
      <alignment vertical="center" wrapText="1"/>
    </xf>
    <xf numFmtId="0" fontId="44" fillId="0" borderId="3" xfId="0" applyFont="1" applyBorder="1" applyAlignment="1">
      <alignment vertical="center" wrapText="1"/>
    </xf>
    <xf numFmtId="0" fontId="53" fillId="0" borderId="0" xfId="0" applyFont="1" applyBorder="1" applyAlignment="1">
      <alignment vertical="center" wrapText="1"/>
    </xf>
    <xf numFmtId="0" fontId="53" fillId="0" borderId="2" xfId="0" applyFont="1" applyBorder="1" applyAlignment="1">
      <alignment horizontal="center" vertical="center" wrapText="1"/>
    </xf>
    <xf numFmtId="0" fontId="54" fillId="0" borderId="28" xfId="3" applyFont="1" applyBorder="1" applyAlignment="1">
      <alignment horizontal="center" vertical="center" wrapText="1"/>
    </xf>
    <xf numFmtId="0" fontId="54" fillId="0" borderId="28" xfId="0" applyFont="1" applyBorder="1" applyAlignment="1">
      <alignment horizontal="center" vertical="center" wrapText="1"/>
    </xf>
    <xf numFmtId="0" fontId="6" fillId="6" borderId="0" xfId="0" applyNumberFormat="1" applyFont="1" applyFill="1" applyBorder="1" applyAlignment="1" applyProtection="1">
      <alignment horizontal="center" vertical="center" shrinkToFit="1"/>
      <protection locked="0"/>
    </xf>
    <xf numFmtId="0" fontId="6" fillId="7" borderId="0" xfId="0" applyNumberFormat="1" applyFont="1" applyFill="1" applyBorder="1" applyAlignment="1" applyProtection="1">
      <alignment horizontal="center" vertical="center" wrapText="1" shrinkToFit="1"/>
      <protection locked="0"/>
    </xf>
    <xf numFmtId="0" fontId="38" fillId="0" borderId="2" xfId="0" applyFont="1" applyBorder="1" applyAlignment="1">
      <alignment horizontal="center" vertical="center" wrapText="1"/>
    </xf>
    <xf numFmtId="0" fontId="5" fillId="6" borderId="0" xfId="0" applyNumberFormat="1" applyFont="1" applyFill="1" applyBorder="1" applyAlignment="1" applyProtection="1">
      <alignment horizontal="center" vertical="center" shrinkToFit="1"/>
      <protection locked="0"/>
    </xf>
    <xf numFmtId="0" fontId="5" fillId="7" borderId="0" xfId="0" applyNumberFormat="1" applyFont="1" applyFill="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8" borderId="0" xfId="0" applyFont="1" applyFill="1" applyBorder="1" applyAlignment="1" applyProtection="1">
      <alignment horizontal="center" vertical="center" wrapText="1" shrinkToFit="1"/>
      <protection locked="0"/>
    </xf>
    <xf numFmtId="0" fontId="5" fillId="6" borderId="0" xfId="0" applyFont="1" applyFill="1" applyBorder="1" applyAlignment="1" applyProtection="1">
      <alignment horizontal="center" vertical="center" wrapText="1" shrinkToFit="1"/>
      <protection locked="0"/>
    </xf>
    <xf numFmtId="0" fontId="4" fillId="6" borderId="0" xfId="0" applyFont="1" applyFill="1" applyBorder="1" applyAlignment="1" applyProtection="1">
      <alignment horizontal="center" vertical="center" wrapText="1" shrinkToFit="1"/>
      <protection locked="0"/>
    </xf>
    <xf numFmtId="0" fontId="3" fillId="7" borderId="0" xfId="0" applyFont="1" applyFill="1" applyBorder="1" applyAlignment="1" applyProtection="1">
      <alignment horizontal="center" vertical="center" wrapText="1" shrinkToFit="1"/>
      <protection locked="0"/>
    </xf>
    <xf numFmtId="0" fontId="2" fillId="6" borderId="0" xfId="0" applyFont="1" applyFill="1" applyBorder="1" applyAlignment="1" applyProtection="1">
      <alignment horizontal="center" vertical="center" wrapText="1" shrinkToFit="1"/>
      <protection locked="0"/>
    </xf>
    <xf numFmtId="0" fontId="2" fillId="8" borderId="0" xfId="0" applyFont="1" applyFill="1" applyBorder="1" applyAlignment="1" applyProtection="1">
      <alignment horizontal="center" vertical="center" wrapText="1" shrinkToFit="1"/>
      <protection locked="0"/>
    </xf>
    <xf numFmtId="0" fontId="2" fillId="7" borderId="0" xfId="0" applyFont="1" applyFill="1" applyBorder="1" applyAlignment="1" applyProtection="1">
      <alignment horizontal="center" vertical="center" wrapText="1" shrinkToFit="1"/>
      <protection locked="0"/>
    </xf>
    <xf numFmtId="0" fontId="56" fillId="0" borderId="2" xfId="0" applyFont="1" applyBorder="1" applyAlignment="1">
      <alignment vertical="center" wrapText="1"/>
    </xf>
    <xf numFmtId="0" fontId="1" fillId="6" borderId="0" xfId="0" applyFont="1" applyFill="1" applyBorder="1" applyAlignment="1" applyProtection="1">
      <alignment horizontal="center" vertical="center" wrapText="1" shrinkToFit="1"/>
      <protection locked="0"/>
    </xf>
    <xf numFmtId="0" fontId="38"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 xfId="0" applyFont="1" applyBorder="1" applyAlignment="1">
      <alignment horizontal="center" vertical="center" wrapText="1"/>
    </xf>
    <xf numFmtId="0" fontId="26" fillId="13" borderId="30" xfId="0" applyFont="1" applyFill="1" applyBorder="1" applyAlignment="1" applyProtection="1">
      <alignment horizontal="center" vertical="center" wrapText="1" shrinkToFit="1"/>
      <protection locked="0"/>
    </xf>
    <xf numFmtId="0" fontId="32" fillId="0" borderId="29" xfId="0" applyFont="1" applyBorder="1" applyAlignment="1">
      <alignment horizontal="center" vertical="center" wrapText="1"/>
    </xf>
    <xf numFmtId="0" fontId="37" fillId="0" borderId="31" xfId="0" applyFont="1" applyBorder="1" applyAlignment="1" applyProtection="1">
      <alignment vertical="center" wrapText="1" shrinkToFit="1"/>
      <protection locked="0"/>
    </xf>
    <xf numFmtId="0" fontId="32" fillId="0" borderId="32" xfId="0" applyFont="1" applyBorder="1" applyAlignment="1">
      <alignment horizontal="center" vertical="center" wrapText="1"/>
    </xf>
    <xf numFmtId="0" fontId="37" fillId="0" borderId="34" xfId="0" applyFont="1" applyBorder="1" applyAlignment="1" applyProtection="1">
      <alignment vertical="center" wrapText="1" shrinkToFit="1"/>
      <protection locked="0"/>
    </xf>
    <xf numFmtId="0" fontId="37" fillId="0" borderId="36" xfId="0" applyFont="1" applyBorder="1" applyAlignment="1" applyProtection="1">
      <alignment vertical="center" wrapText="1" shrinkToFit="1"/>
      <protection locked="0"/>
    </xf>
    <xf numFmtId="0" fontId="32" fillId="0" borderId="37" xfId="0" applyFont="1" applyBorder="1" applyAlignment="1">
      <alignment horizontal="center" vertical="center" wrapText="1"/>
    </xf>
    <xf numFmtId="0" fontId="34" fillId="0" borderId="15" xfId="0" applyFont="1" applyBorder="1" applyAlignment="1">
      <alignment horizontal="right" vertical="center" wrapText="1"/>
    </xf>
    <xf numFmtId="0" fontId="57" fillId="12" borderId="0" xfId="0" applyFont="1" applyFill="1" applyAlignment="1" applyProtection="1">
      <alignment horizontal="center" vertical="center"/>
    </xf>
    <xf numFmtId="14" fontId="57" fillId="12" borderId="0" xfId="0" applyNumberFormat="1" applyFont="1" applyFill="1" applyAlignment="1" applyProtection="1">
      <alignment horizontal="center" vertical="center"/>
    </xf>
    <xf numFmtId="0" fontId="0" fillId="12" borderId="0" xfId="0" applyFill="1" applyAlignment="1" applyProtection="1">
      <alignment horizontal="center"/>
      <protection locked="0"/>
    </xf>
    <xf numFmtId="0" fontId="58" fillId="12" borderId="0" xfId="0" applyFont="1" applyFill="1" applyAlignment="1" applyProtection="1">
      <alignment horizontal="center" vertical="center"/>
      <protection locked="0"/>
    </xf>
    <xf numFmtId="14" fontId="58" fillId="12" borderId="0" xfId="0" applyNumberFormat="1" applyFont="1" applyFill="1" applyAlignment="1" applyProtection="1">
      <alignment horizontal="center" vertical="center"/>
      <protection locked="0"/>
    </xf>
    <xf numFmtId="0" fontId="50" fillId="0" borderId="3" xfId="0" applyFont="1" applyBorder="1" applyAlignment="1">
      <alignment horizontal="center" vertical="center" wrapText="1"/>
    </xf>
    <xf numFmtId="0" fontId="50" fillId="0" borderId="0" xfId="0" applyFont="1" applyBorder="1" applyAlignment="1">
      <alignment horizontal="center" vertical="center" wrapText="1"/>
    </xf>
    <xf numFmtId="0" fontId="39" fillId="13" borderId="3" xfId="0" applyFont="1" applyFill="1" applyBorder="1" applyAlignment="1">
      <alignment horizontal="center" vertical="center" wrapText="1"/>
    </xf>
    <xf numFmtId="0" fontId="39" fillId="13" borderId="0" xfId="0" applyFont="1" applyFill="1" applyBorder="1" applyAlignment="1">
      <alignment horizontal="center" vertical="center" wrapText="1"/>
    </xf>
    <xf numFmtId="0" fontId="39" fillId="13" borderId="2" xfId="0" applyFont="1" applyFill="1" applyBorder="1" applyAlignment="1">
      <alignment horizontal="center" vertical="center" wrapText="1"/>
    </xf>
    <xf numFmtId="0" fontId="54" fillId="0" borderId="3"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2"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0" xfId="0" applyFont="1" applyBorder="1" applyAlignment="1">
      <alignment horizontal="center" vertical="center" wrapText="1"/>
    </xf>
    <xf numFmtId="0" fontId="32" fillId="0" borderId="29" xfId="0" applyFont="1" applyBorder="1" applyAlignment="1">
      <alignment horizontal="left" vertical="center" wrapText="1"/>
    </xf>
    <xf numFmtId="0" fontId="32" fillId="0" borderId="35" xfId="0" applyFont="1" applyBorder="1" applyAlignment="1">
      <alignment horizontal="left" vertical="center" wrapText="1"/>
    </xf>
    <xf numFmtId="0" fontId="32" fillId="0" borderId="37" xfId="0" applyFont="1" applyBorder="1" applyAlignment="1">
      <alignment horizontal="left" vertical="center" wrapText="1"/>
    </xf>
    <xf numFmtId="0" fontId="32" fillId="0" borderId="38" xfId="0" applyFont="1" applyBorder="1" applyAlignment="1">
      <alignment horizontal="left" vertical="center" wrapText="1"/>
    </xf>
    <xf numFmtId="0" fontId="38" fillId="0" borderId="3"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 xfId="0" applyFont="1" applyBorder="1" applyAlignment="1">
      <alignment horizontal="center" vertical="center" wrapText="1"/>
    </xf>
    <xf numFmtId="0" fontId="54" fillId="0" borderId="3" xfId="3" applyFont="1" applyBorder="1" applyAlignment="1">
      <alignment horizontal="center" vertical="center" wrapText="1"/>
    </xf>
    <xf numFmtId="0" fontId="44" fillId="0" borderId="3" xfId="0" applyFont="1" applyBorder="1" applyAlignment="1">
      <alignment horizontal="left" vertical="center" wrapText="1"/>
    </xf>
    <xf numFmtId="0" fontId="44" fillId="0" borderId="0" xfId="0" applyFont="1" applyBorder="1" applyAlignment="1">
      <alignment horizontal="left" vertical="center" wrapText="1"/>
    </xf>
    <xf numFmtId="0" fontId="44" fillId="0" borderId="2" xfId="0" applyFont="1" applyBorder="1" applyAlignment="1">
      <alignment horizontal="left" vertical="center" wrapText="1"/>
    </xf>
    <xf numFmtId="0" fontId="36" fillId="13" borderId="14" xfId="0" applyFont="1" applyFill="1" applyBorder="1" applyAlignment="1" applyProtection="1">
      <alignment horizontal="center" vertical="center" wrapText="1" shrinkToFit="1"/>
      <protection locked="0"/>
    </xf>
    <xf numFmtId="0" fontId="36" fillId="13" borderId="15" xfId="0" applyFont="1" applyFill="1" applyBorder="1" applyAlignment="1" applyProtection="1">
      <alignment horizontal="center" vertical="center" wrapText="1" shrinkToFit="1"/>
      <protection locked="0"/>
    </xf>
    <xf numFmtId="0" fontId="32" fillId="0" borderId="32" xfId="0" applyFont="1" applyBorder="1" applyAlignment="1">
      <alignment horizontal="left" vertical="center" wrapText="1"/>
    </xf>
    <xf numFmtId="0" fontId="32" fillId="0" borderId="33" xfId="0" applyFont="1" applyBorder="1" applyAlignment="1">
      <alignment horizontal="left" vertical="center" wrapText="1"/>
    </xf>
    <xf numFmtId="0" fontId="40" fillId="0" borderId="4" xfId="0" applyFont="1" applyBorder="1" applyAlignment="1">
      <alignment horizontal="left" vertical="center" wrapText="1"/>
    </xf>
    <xf numFmtId="0" fontId="40" fillId="0" borderId="5" xfId="0" applyFont="1" applyBorder="1" applyAlignment="1">
      <alignment horizontal="left" vertical="center" wrapText="1"/>
    </xf>
    <xf numFmtId="0" fontId="40" fillId="0" borderId="6" xfId="0" applyFont="1" applyBorder="1" applyAlignment="1">
      <alignment horizontal="left" vertical="center" wrapText="1"/>
    </xf>
    <xf numFmtId="0" fontId="44" fillId="0" borderId="8" xfId="0" applyFont="1" applyBorder="1" applyAlignment="1">
      <alignment horizontal="left" vertical="center" wrapText="1"/>
    </xf>
    <xf numFmtId="0" fontId="44" fillId="0" borderId="9" xfId="0" applyFont="1" applyBorder="1" applyAlignment="1">
      <alignment horizontal="left" vertical="center" wrapText="1"/>
    </xf>
    <xf numFmtId="0" fontId="44" fillId="0" borderId="16" xfId="0" applyFont="1" applyBorder="1" applyAlignment="1">
      <alignment horizontal="left" vertical="center" wrapText="1"/>
    </xf>
    <xf numFmtId="0" fontId="44" fillId="0" borderId="0" xfId="0" applyFont="1" applyBorder="1" applyAlignment="1">
      <alignment horizontal="center" vertical="center" wrapText="1"/>
    </xf>
    <xf numFmtId="0" fontId="14" fillId="11" borderId="0" xfId="0" applyFont="1" applyFill="1" applyBorder="1" applyAlignment="1" applyProtection="1">
      <alignment horizontal="center" vertical="center" wrapText="1"/>
    </xf>
    <xf numFmtId="0" fontId="14" fillId="9" borderId="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4" fillId="3" borderId="0" xfId="0" applyFont="1" applyFill="1" applyBorder="1" applyAlignment="1" applyProtection="1">
      <alignment horizontal="center" vertical="center" wrapText="1"/>
    </xf>
    <xf numFmtId="0" fontId="14" fillId="10" borderId="0"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4" fillId="5" borderId="0" xfId="0" applyNumberFormat="1" applyFont="1" applyFill="1" applyBorder="1" applyAlignment="1" applyProtection="1">
      <alignment horizontal="center" vertical="center" wrapText="1"/>
      <protection locked="0"/>
    </xf>
    <xf numFmtId="0" fontId="32" fillId="0" borderId="22" xfId="0" applyFont="1" applyBorder="1" applyAlignment="1">
      <alignment horizontal="left" vertical="center" wrapText="1"/>
    </xf>
    <xf numFmtId="0" fontId="32" fillId="0" borderId="23" xfId="0" applyFont="1" applyBorder="1" applyAlignment="1">
      <alignment horizontal="left" vertical="center" wrapText="1"/>
    </xf>
    <xf numFmtId="0" fontId="32" fillId="0" borderId="24" xfId="0" applyFont="1" applyBorder="1" applyAlignment="1">
      <alignment horizontal="left" vertical="center" wrapText="1"/>
    </xf>
    <xf numFmtId="0" fontId="32" fillId="0" borderId="25" xfId="0" applyFont="1" applyBorder="1" applyAlignment="1">
      <alignment horizontal="left" vertical="center" wrapText="1"/>
    </xf>
    <xf numFmtId="0" fontId="32" fillId="0" borderId="20" xfId="0" applyFont="1" applyBorder="1" applyAlignment="1">
      <alignment horizontal="left" vertical="center" wrapText="1"/>
    </xf>
    <xf numFmtId="0" fontId="32" fillId="0" borderId="21" xfId="0" applyFont="1" applyBorder="1" applyAlignment="1">
      <alignment horizontal="left" vertical="center" wrapText="1"/>
    </xf>
    <xf numFmtId="0" fontId="55" fillId="0" borderId="8" xfId="0" applyFont="1" applyBorder="1" applyAlignment="1">
      <alignment horizontal="left" vertical="center" wrapText="1"/>
    </xf>
    <xf numFmtId="0" fontId="55" fillId="0" borderId="9" xfId="0" applyFont="1" applyBorder="1" applyAlignment="1">
      <alignment horizontal="left" vertical="center" wrapText="1"/>
    </xf>
    <xf numFmtId="0" fontId="55" fillId="0" borderId="16" xfId="0" applyFont="1" applyBorder="1" applyAlignment="1">
      <alignment horizontal="left" vertical="center" wrapText="1"/>
    </xf>
  </cellXfs>
  <cellStyles count="4">
    <cellStyle name="Lien hypertexte" xfId="3" builtinId="8"/>
    <cellStyle name="Normal" xfId="0" builtinId="0"/>
    <cellStyle name="Normal 2" xfId="1" xr:uid="{B73A0EBB-9FD6-154A-B0F9-776B9263167F}"/>
    <cellStyle name="Normal 3" xfId="2" xr:uid="{5981D3E1-94F7-4834-8BF2-762197E2C561}"/>
  </cellStyles>
  <dxfs count="90">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1" readingOrder="0"/>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1" readingOrder="0"/>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1" readingOrder="0"/>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1" readingOrder="0"/>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1" readingOrder="0"/>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1" readingOrder="0"/>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1" readingOrder="0"/>
      <protection locked="0" hidden="0"/>
    </dxf>
    <dxf>
      <font>
        <strike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1" readingOrder="0"/>
      <protection locked="0" hidden="0"/>
    </dxf>
    <dxf>
      <font>
        <strike val="0"/>
        <outline val="0"/>
        <shadow val="0"/>
        <u val="none"/>
        <vertAlign val="baseline"/>
        <sz val="11"/>
        <color theme="1"/>
        <name val="Calibri"/>
        <family val="2"/>
        <scheme val="minor"/>
      </font>
      <alignment horizontal="center" vertical="center" textRotation="0" wrapText="1" indent="0" justifyLastLine="0" shrinkToFit="1" readingOrder="0"/>
      <protection locked="0"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1" readingOrder="0"/>
      <protection locked="0"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1" readingOrder="0"/>
      <protection locked="0" hidden="0"/>
    </dxf>
    <dxf>
      <font>
        <strike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1" readingOrder="0"/>
      <protection locked="0" hidden="0"/>
    </dxf>
    <dxf>
      <font>
        <strike val="0"/>
        <outline val="0"/>
        <shadow val="0"/>
        <u val="none"/>
        <vertAlign val="baseline"/>
        <sz val="11"/>
        <color theme="1"/>
        <name val="Calibri"/>
        <family val="2"/>
        <scheme val="minor"/>
      </font>
      <alignment horizontal="center" vertical="center" textRotation="0" wrapText="1" indent="0" justifyLastLine="0" shrinkToFit="1" readingOrder="0"/>
      <protection locked="0" hidden="0"/>
    </dxf>
    <dxf>
      <font>
        <b val="0"/>
        <i val="0"/>
        <strike val="0"/>
        <condense val="0"/>
        <extend val="0"/>
        <outline val="0"/>
        <shadow val="0"/>
        <u val="none"/>
        <vertAlign val="baseline"/>
        <sz val="11"/>
        <color theme="1"/>
        <name val="Calibri"/>
        <family val="2"/>
        <scheme val="minor"/>
      </font>
      <fill>
        <patternFill>
          <fgColor indexed="64"/>
          <bgColor rgb="FF92D050"/>
        </patternFill>
      </fill>
      <alignment horizontal="center" vertical="center" textRotation="0" wrapText="1" indent="0" justifyLastLine="0" shrinkToFit="1" readingOrder="0"/>
      <protection locked="0" hidden="0"/>
    </dxf>
    <dxf>
      <font>
        <strike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strike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strike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strike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strike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b/>
        <strike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strike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strike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strike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strike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strike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strike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strike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strike val="0"/>
        <outline val="0"/>
        <shadow val="0"/>
        <u val="none"/>
        <vertAlign val="baseline"/>
        <sz val="11"/>
        <color theme="1"/>
        <name val="Calibri"/>
        <family val="2"/>
        <scheme val="minor"/>
      </font>
      <numFmt numFmtId="19" formatCode="dd/mm/yyyy"/>
      <fill>
        <patternFill patternType="solid">
          <fgColor theme="4" tint="0.79998168889431442"/>
          <bgColor rgb="FFDAE1F3"/>
        </patternFill>
      </fill>
      <alignment horizontal="center" vertical="center" textRotation="0" wrapText="1" indent="0" justifyLastLine="0" shrinkToFit="1" readingOrder="0"/>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rgb="FFDAE1F3"/>
        </patternFill>
      </fill>
      <alignment horizontal="center" vertical="center" textRotation="0" wrapText="1" indent="0" justifyLastLine="0" shrinkToFit="1" readingOrder="0"/>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rgb="FFDAE1F3"/>
        </patternFill>
      </fill>
      <alignment horizontal="center" vertical="center" textRotation="0" wrapText="1" indent="0" justifyLastLine="0" shrinkToFit="1" readingOrder="0"/>
      <protection locked="1" hidden="0"/>
    </dxf>
    <dxf>
      <font>
        <strike val="0"/>
        <outline val="0"/>
        <shadow val="0"/>
        <u val="none"/>
        <vertAlign val="baseline"/>
        <sz val="11"/>
        <color theme="1"/>
        <name val="Calibri"/>
        <family val="2"/>
        <scheme val="minor"/>
      </font>
      <numFmt numFmtId="0" formatCode="General"/>
      <fill>
        <patternFill patternType="solid">
          <fgColor theme="4" tint="0.79998168889431442"/>
          <bgColor rgb="FFDAE1F3"/>
        </patternFill>
      </fill>
      <alignment horizontal="center" vertical="center" textRotation="0" wrapText="1" indent="0" justifyLastLine="0" shrinkToFit="1" readingOrder="0"/>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rgb="FFDAE1F3"/>
        </patternFill>
      </fill>
      <alignment horizontal="center" vertical="center" textRotation="0" wrapText="1" indent="0" justifyLastLine="0" shrinkToFit="1" readingOrder="0"/>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rgb="FFDAE1F3"/>
        </patternFill>
      </fill>
      <alignment horizontal="center" vertical="center" textRotation="0" wrapText="1" indent="0" justifyLastLine="0" shrinkToFit="1" readingOrder="0"/>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rgb="FFDAE1F3"/>
        </patternFill>
      </fill>
      <alignment horizontal="center" vertical="center" textRotation="0" wrapText="1" indent="0" justifyLastLine="0" shrinkToFit="1" readingOrder="0"/>
      <protection locked="1" hidden="0"/>
    </dxf>
    <dxf>
      <font>
        <b/>
        <i/>
        <strike val="0"/>
        <outline val="0"/>
        <shadow val="0"/>
        <u val="none"/>
        <vertAlign val="baseline"/>
        <sz val="11"/>
        <color theme="0"/>
        <name val="Calibri"/>
        <family val="2"/>
        <scheme val="minor"/>
      </font>
      <fill>
        <patternFill patternType="solid">
          <fgColor theme="4" tint="0.79998168889431442"/>
          <bgColor rgb="FFDAE1F3"/>
        </patternFill>
      </fill>
      <alignment horizontal="center" vertical="center" textRotation="0" wrapText="1" indent="0" justifyLastLine="0" shrinkToFit="1" readingOrder="0"/>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1" readingOrder="0"/>
      <protection locked="1" hidden="0"/>
    </dxf>
    <dxf>
      <font>
        <b/>
        <i val="0"/>
        <strike val="0"/>
        <condense val="0"/>
        <extend val="0"/>
        <outline val="0"/>
        <shadow val="0"/>
        <u val="none"/>
        <vertAlign val="baseline"/>
        <sz val="14"/>
        <color theme="1"/>
        <name val="Calibri"/>
        <family val="2"/>
        <scheme val="minor"/>
      </font>
      <fill>
        <patternFill patternType="solid">
          <fgColor indexed="64"/>
          <bgColor theme="7"/>
        </patternFill>
      </fill>
      <alignment horizontal="center" vertical="center" textRotation="0" wrapText="1" indent="0" justifyLastLine="0" shrinkToFit="1" readingOrder="0"/>
      <border diagonalUp="0" diagonalDown="0">
        <left style="thin">
          <color indexed="64"/>
        </left>
        <right style="thin">
          <color indexed="64"/>
        </right>
        <top/>
        <bottom/>
      </border>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alignment horizontal="center" vertical="center" textRotation="0" wrapText="1" indent="0" justifyLastLine="0" shrinkToFit="0" readingOrder="0"/>
      <protection locked="1" hidden="1"/>
    </dxf>
    <dxf>
      <border outline="0">
        <bottom style="thin">
          <color theme="4" tint="0.39997558519241921"/>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protection locked="1" hidden="1"/>
    </dxf>
    <dxf>
      <alignment horizontal="center" vertical="center" textRotation="0" wrapText="1" indent="0" justifyLastLine="0" shrinkToFit="1" readingOrder="0"/>
      <protection locked="0" hidden="0"/>
    </dxf>
    <dxf>
      <alignment horizontal="center" vertical="center" textRotation="0" wrapText="1" indent="0" justifyLastLine="0" shrinkToFit="1" readingOrder="0"/>
      <protection locked="0" hidden="0"/>
    </dxf>
    <dxf>
      <font>
        <i/>
        <color theme="5"/>
      </font>
      <alignment horizontal="center" vertical="center" textRotation="0" wrapText="1" indent="0" justifyLastLine="0" shrinkToFit="1" readingOrder="0"/>
      <protection locked="0" hidden="0"/>
    </dxf>
    <dxf>
      <alignment horizontal="center" vertical="center" textRotation="0" wrapText="1" indent="0" justifyLastLine="0" shrinkToFit="1" readingOrder="0"/>
      <protection locked="1" hidden="0"/>
    </dxf>
    <dxf>
      <alignment horizontal="center" vertical="center" textRotation="0" wrapText="1" indent="0" justifyLastLine="0" shrinkToFit="1" readingOrder="0"/>
      <protection locked="1" hidden="0"/>
    </dxf>
    <dxf>
      <alignment horizontal="center" vertical="center" textRotation="0" wrapText="1" indent="0" justifyLastLine="0" shrinkToFit="1" readingOrder="0"/>
      <protection locked="1" hidden="0"/>
    </dxf>
    <dxf>
      <alignment horizontal="center" vertical="center" textRotation="0" wrapText="1" indent="0" justifyLastLine="0" shrinkToFit="1" readingOrder="0"/>
      <protection locked="0" hidden="0"/>
    </dxf>
    <dxf>
      <alignment horizontal="center" vertical="center" textRotation="0" indent="0" justifyLastLine="0" shrinkToFit="0" readingOrder="0"/>
      <protection locked="1" hidden="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85A9FF"/>
      <color rgb="FFDAE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dLbls>
          <c:showLegendKey val="0"/>
          <c:showVal val="0"/>
          <c:showCatName val="0"/>
          <c:showSerName val="0"/>
          <c:showPercent val="0"/>
          <c:showBubbleSize val="0"/>
          <c:showLeaderLines val="0"/>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
        <c:idx val="10"/>
        <c:spPr>
          <a:solidFill>
            <a:schemeClr val="accent6">
              <a:lumMod val="50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165C-4356-B4A3-CB15A39D2358}"/>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165C-4356-B4A3-CB15A39D2358}"/>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165C-4356-B4A3-CB15A39D2358}"/>
              </c:ext>
            </c:extLst>
          </c:dPt>
          <c:dPt>
            <c:idx val="3"/>
            <c:bubble3D val="0"/>
            <c:spPr>
              <a:solidFill>
                <a:schemeClr val="accent6">
                  <a:lumMod val="50000"/>
                </a:schemeClr>
              </a:solidFill>
              <a:ln>
                <a:noFill/>
              </a:ln>
              <a:effectLst/>
            </c:spPr>
            <c:extLst>
              <c:ext xmlns:c16="http://schemas.microsoft.com/office/drawing/2014/chart" uri="{C3380CC4-5D6E-409C-BE32-E72D297353CC}">
                <c16:uniqueId val="{00000007-165C-4356-B4A3-CB15A39D2358}"/>
              </c:ext>
            </c:extLst>
          </c:dPt>
          <c:cat>
            <c:strLit>
              <c:ptCount val="4"/>
              <c:pt idx="0">
                <c:v>1ère exp ou Jeune Diplômé(e)</c:v>
              </c:pt>
              <c:pt idx="1">
                <c:v>Entre 2 et 5 ans</c:v>
              </c:pt>
              <c:pt idx="2">
                <c:v>Entre 5 et 10 ans</c:v>
              </c:pt>
              <c:pt idx="3">
                <c:v>Plus de 10 ans</c:v>
              </c:pt>
            </c:strLit>
          </c:cat>
          <c:val>
            <c:numLit>
              <c:formatCode>General</c:formatCode>
              <c:ptCount val="4"/>
              <c:pt idx="0">
                <c:v>8</c:v>
              </c:pt>
              <c:pt idx="1">
                <c:v>11</c:v>
              </c:pt>
              <c:pt idx="2">
                <c:v>5</c:v>
              </c:pt>
              <c:pt idx="3">
                <c:v>1</c:v>
              </c:pt>
            </c:numLit>
          </c:val>
          <c:extLst>
            <c:ext xmlns:c16="http://schemas.microsoft.com/office/drawing/2014/chart" uri="{C3380CC4-5D6E-409C-BE32-E72D297353CC}">
              <c16:uniqueId val="{00000008-165C-4356-B4A3-CB15A39D2358}"/>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
        <c:idx val="10"/>
        <c:spPr>
          <a:solidFill>
            <a:schemeClr val="accent6">
              <a:lumMod val="50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1A3E-4D55-BF5C-3F014064ECA4}"/>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1A3E-4D55-BF5C-3F014064ECA4}"/>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1A3E-4D55-BF5C-3F014064ECA4}"/>
              </c:ext>
            </c:extLst>
          </c:dPt>
          <c:dPt>
            <c:idx val="3"/>
            <c:bubble3D val="0"/>
            <c:spPr>
              <a:solidFill>
                <a:schemeClr val="accent6">
                  <a:lumMod val="50000"/>
                </a:schemeClr>
              </a:solidFill>
              <a:ln>
                <a:noFill/>
              </a:ln>
              <a:effectLst/>
            </c:spPr>
            <c:extLst>
              <c:ext xmlns:c16="http://schemas.microsoft.com/office/drawing/2014/chart" uri="{C3380CC4-5D6E-409C-BE32-E72D297353CC}">
                <c16:uniqueId val="{00000007-1A3E-4D55-BF5C-3F014064ECA4}"/>
              </c:ext>
            </c:extLst>
          </c:dPt>
          <c:cat>
            <c:strLit>
              <c:ptCount val="4"/>
              <c:pt idx="0">
                <c:v>1ère exp ou Jeune Diplômé(e)</c:v>
              </c:pt>
              <c:pt idx="1">
                <c:v>Entre 2 et 5 ans</c:v>
              </c:pt>
              <c:pt idx="2">
                <c:v>Entre 5 et 10 ans</c:v>
              </c:pt>
              <c:pt idx="3">
                <c:v>Plus de 10 ans</c:v>
              </c:pt>
            </c:strLit>
          </c:cat>
          <c:val>
            <c:numLit>
              <c:formatCode>General</c:formatCode>
              <c:ptCount val="4"/>
              <c:pt idx="0">
                <c:v>8</c:v>
              </c:pt>
              <c:pt idx="1">
                <c:v>11</c:v>
              </c:pt>
              <c:pt idx="2">
                <c:v>5</c:v>
              </c:pt>
              <c:pt idx="3">
                <c:v>1</c:v>
              </c:pt>
            </c:numLit>
          </c:val>
          <c:extLst>
            <c:ext xmlns:c16="http://schemas.microsoft.com/office/drawing/2014/chart" uri="{C3380CC4-5D6E-409C-BE32-E72D297353CC}">
              <c16:uniqueId val="{00000008-1A3E-4D55-BF5C-3F014064ECA4}"/>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
        <c:idx val="10"/>
        <c:spPr>
          <a:solidFill>
            <a:schemeClr val="accent6">
              <a:lumMod val="50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6E65-4376-BCF1-C393E1E25330}"/>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6E65-4376-BCF1-C393E1E25330}"/>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6E65-4376-BCF1-C393E1E25330}"/>
              </c:ext>
            </c:extLst>
          </c:dPt>
          <c:dPt>
            <c:idx val="3"/>
            <c:bubble3D val="0"/>
            <c:spPr>
              <a:solidFill>
                <a:schemeClr val="accent6">
                  <a:lumMod val="50000"/>
                </a:schemeClr>
              </a:solidFill>
              <a:ln>
                <a:noFill/>
              </a:ln>
              <a:effectLst/>
            </c:spPr>
            <c:extLst>
              <c:ext xmlns:c16="http://schemas.microsoft.com/office/drawing/2014/chart" uri="{C3380CC4-5D6E-409C-BE32-E72D297353CC}">
                <c16:uniqueId val="{00000007-6E65-4376-BCF1-C393E1E25330}"/>
              </c:ext>
            </c:extLst>
          </c:dPt>
          <c:cat>
            <c:strLit>
              <c:ptCount val="4"/>
              <c:pt idx="0">
                <c:v>1ère exp ou Jeune Diplômé(e)</c:v>
              </c:pt>
              <c:pt idx="1">
                <c:v>Entre 2 et 5 ans</c:v>
              </c:pt>
              <c:pt idx="2">
                <c:v>Entre 5 et 10 ans</c:v>
              </c:pt>
              <c:pt idx="3">
                <c:v>Plus de 10 ans</c:v>
              </c:pt>
            </c:strLit>
          </c:cat>
          <c:val>
            <c:numLit>
              <c:formatCode>General</c:formatCode>
              <c:ptCount val="4"/>
              <c:pt idx="0">
                <c:v>8</c:v>
              </c:pt>
              <c:pt idx="1">
                <c:v>11</c:v>
              </c:pt>
              <c:pt idx="2">
                <c:v>5</c:v>
              </c:pt>
              <c:pt idx="3">
                <c:v>1</c:v>
              </c:pt>
            </c:numLit>
          </c:val>
          <c:extLst>
            <c:ext xmlns:c16="http://schemas.microsoft.com/office/drawing/2014/chart" uri="{C3380CC4-5D6E-409C-BE32-E72D297353CC}">
              <c16:uniqueId val="{00000008-6E65-4376-BCF1-C393E1E25330}"/>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
        <c:idx val="10"/>
        <c:spPr>
          <a:solidFill>
            <a:schemeClr val="accent6">
              <a:lumMod val="50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F69A-4A1C-908D-55ADC442FFD3}"/>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F69A-4A1C-908D-55ADC442FFD3}"/>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F69A-4A1C-908D-55ADC442FFD3}"/>
              </c:ext>
            </c:extLst>
          </c:dPt>
          <c:dPt>
            <c:idx val="3"/>
            <c:bubble3D val="0"/>
            <c:spPr>
              <a:solidFill>
                <a:schemeClr val="accent6">
                  <a:lumMod val="50000"/>
                </a:schemeClr>
              </a:solidFill>
              <a:ln>
                <a:noFill/>
              </a:ln>
              <a:effectLst/>
            </c:spPr>
            <c:extLst>
              <c:ext xmlns:c16="http://schemas.microsoft.com/office/drawing/2014/chart" uri="{C3380CC4-5D6E-409C-BE32-E72D297353CC}">
                <c16:uniqueId val="{00000007-F69A-4A1C-908D-55ADC442FFD3}"/>
              </c:ext>
            </c:extLst>
          </c:dPt>
          <c:cat>
            <c:strLit>
              <c:ptCount val="4"/>
              <c:pt idx="0">
                <c:v>1ère exp ou Jeune Diplômé(e)</c:v>
              </c:pt>
              <c:pt idx="1">
                <c:v>Entre 2 et 5 ans</c:v>
              </c:pt>
              <c:pt idx="2">
                <c:v>Entre 5 et 10 ans</c:v>
              </c:pt>
              <c:pt idx="3">
                <c:v>Plus de 10 ans</c:v>
              </c:pt>
            </c:strLit>
          </c:cat>
          <c:val>
            <c:numLit>
              <c:formatCode>General</c:formatCode>
              <c:ptCount val="4"/>
              <c:pt idx="0">
                <c:v>8</c:v>
              </c:pt>
              <c:pt idx="1">
                <c:v>11</c:v>
              </c:pt>
              <c:pt idx="2">
                <c:v>5</c:v>
              </c:pt>
              <c:pt idx="3">
                <c:v>1</c:v>
              </c:pt>
            </c:numLit>
          </c:val>
          <c:extLst>
            <c:ext xmlns:c16="http://schemas.microsoft.com/office/drawing/2014/chart" uri="{C3380CC4-5D6E-409C-BE32-E72D297353CC}">
              <c16:uniqueId val="{00000008-F69A-4A1C-908D-55ADC442FFD3}"/>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5">
              <a:lumMod val="20000"/>
              <a:lumOff val="80000"/>
            </a:schemeClr>
          </a:solidFill>
          <a:ln>
            <a:noFill/>
          </a:ln>
          <a:effectLst/>
        </c:spPr>
      </c:pivotFmt>
      <c:pivotFmt>
        <c:idx val="19"/>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5">
                  <a:lumMod val="20000"/>
                  <a:lumOff val="80000"/>
                </a:schemeClr>
              </a:solidFill>
              <a:ln>
                <a:noFill/>
              </a:ln>
              <a:effectLst/>
            </c:spPr>
            <c:extLst>
              <c:ext xmlns:c16="http://schemas.microsoft.com/office/drawing/2014/chart" uri="{C3380CC4-5D6E-409C-BE32-E72D297353CC}">
                <c16:uniqueId val="{00000001-C62F-4CAD-94AE-A55F6B8547F6}"/>
              </c:ext>
            </c:extLst>
          </c:dPt>
          <c:dPt>
            <c:idx val="1"/>
            <c:bubble3D val="0"/>
            <c:spPr>
              <a:solidFill>
                <a:schemeClr val="accent1"/>
              </a:solidFill>
              <a:ln>
                <a:noFill/>
              </a:ln>
              <a:effectLst/>
            </c:spPr>
            <c:extLst>
              <c:ext xmlns:c16="http://schemas.microsoft.com/office/drawing/2014/chart" uri="{C3380CC4-5D6E-409C-BE32-E72D297353CC}">
                <c16:uniqueId val="{00000003-C62F-4CAD-94AE-A55F6B8547F6}"/>
              </c:ext>
            </c:extLst>
          </c:dPt>
          <c:dPt>
            <c:idx val="2"/>
            <c:bubble3D val="0"/>
            <c:spPr>
              <a:solidFill>
                <a:schemeClr val="accent3"/>
              </a:solidFill>
              <a:ln>
                <a:noFill/>
              </a:ln>
              <a:effectLst/>
            </c:spPr>
            <c:extLst>
              <c:ext xmlns:c16="http://schemas.microsoft.com/office/drawing/2014/chart" uri="{C3380CC4-5D6E-409C-BE32-E72D297353CC}">
                <c16:uniqueId val="{00000005-C62F-4CAD-94AE-A55F6B8547F6}"/>
              </c:ext>
            </c:extLst>
          </c:dPt>
          <c:cat>
            <c:strLit>
              <c:ptCount val="2"/>
              <c:pt idx="0">
                <c:v>Niveau 5 BTS/DUT (bac + 2)</c:v>
              </c:pt>
              <c:pt idx="1">
                <c:v>Niveau 7 Master/Ingénieur (bac + 5)</c:v>
              </c:pt>
            </c:strLit>
          </c:cat>
          <c:val>
            <c:numLit>
              <c:formatCode>General</c:formatCode>
              <c:ptCount val="2"/>
              <c:pt idx="0">
                <c:v>5</c:v>
              </c:pt>
              <c:pt idx="1">
                <c:v>8</c:v>
              </c:pt>
            </c:numLit>
          </c:val>
          <c:extLst>
            <c:ext xmlns:c16="http://schemas.microsoft.com/office/drawing/2014/chart" uri="{C3380CC4-5D6E-409C-BE32-E72D297353CC}">
              <c16:uniqueId val="{00000006-C62F-4CAD-94AE-A55F6B8547F6}"/>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06B0-4D72-B605-AD72753B6B33}"/>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06B0-4D72-B605-AD72753B6B33}"/>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06B0-4D72-B605-AD72753B6B33}"/>
              </c:ext>
            </c:extLst>
          </c:dPt>
          <c:dPt>
            <c:idx val="3"/>
            <c:bubble3D val="0"/>
            <c:spPr>
              <a:solidFill>
                <a:schemeClr val="accent4"/>
              </a:solidFill>
              <a:ln>
                <a:noFill/>
              </a:ln>
              <a:effectLst/>
            </c:spPr>
            <c:extLst>
              <c:ext xmlns:c16="http://schemas.microsoft.com/office/drawing/2014/chart" uri="{C3380CC4-5D6E-409C-BE32-E72D297353CC}">
                <c16:uniqueId val="{00000007-06B0-4D72-B605-AD72753B6B33}"/>
              </c:ext>
            </c:extLst>
          </c:dPt>
          <c:cat>
            <c:strLit>
              <c:ptCount val="3"/>
              <c:pt idx="0">
                <c:v>1ère exp ou Jeune Diplômé(e)</c:v>
              </c:pt>
              <c:pt idx="1">
                <c:v>Entre 2 et 5 ans</c:v>
              </c:pt>
              <c:pt idx="2">
                <c:v>Entre 5 et 10 ans</c:v>
              </c:pt>
            </c:strLit>
          </c:cat>
          <c:val>
            <c:numLit>
              <c:formatCode>General</c:formatCode>
              <c:ptCount val="3"/>
              <c:pt idx="0">
                <c:v>3</c:v>
              </c:pt>
              <c:pt idx="1">
                <c:v>16</c:v>
              </c:pt>
              <c:pt idx="2">
                <c:v>4</c:v>
              </c:pt>
            </c:numLit>
          </c:val>
          <c:extLst>
            <c:ext xmlns:c16="http://schemas.microsoft.com/office/drawing/2014/chart" uri="{C3380CC4-5D6E-409C-BE32-E72D297353CC}">
              <c16:uniqueId val="{00000008-06B0-4D72-B605-AD72753B6B33}"/>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5">
              <a:lumMod val="20000"/>
              <a:lumOff val="80000"/>
            </a:schemeClr>
          </a:solidFill>
          <a:ln>
            <a:noFill/>
          </a:ln>
          <a:effectLst/>
        </c:spPr>
      </c:pivotFmt>
      <c:pivotFmt>
        <c:idx val="19"/>
        <c:spPr>
          <a:solidFill>
            <a:schemeClr val="accent1">
              <a:lumMod val="60000"/>
              <a:lumOff val="40000"/>
            </a:schemeClr>
          </a:solidFill>
          <a:ln>
            <a:noFill/>
          </a:ln>
          <a:effectLst/>
        </c:spPr>
      </c:pivotFmt>
      <c:pivotFmt>
        <c:idx val="20"/>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5">
                  <a:lumMod val="20000"/>
                  <a:lumOff val="80000"/>
                </a:schemeClr>
              </a:solidFill>
              <a:ln>
                <a:noFill/>
              </a:ln>
              <a:effectLst/>
            </c:spPr>
            <c:extLst>
              <c:ext xmlns:c16="http://schemas.microsoft.com/office/drawing/2014/chart" uri="{C3380CC4-5D6E-409C-BE32-E72D297353CC}">
                <c16:uniqueId val="{00000001-7BD9-456A-BC8F-45F8DEAE1B24}"/>
              </c:ext>
            </c:extLst>
          </c:dPt>
          <c:dPt>
            <c:idx val="1"/>
            <c:bubble3D val="0"/>
            <c:spPr>
              <a:solidFill>
                <a:schemeClr val="accent1">
                  <a:lumMod val="60000"/>
                  <a:lumOff val="40000"/>
                </a:schemeClr>
              </a:solidFill>
              <a:ln>
                <a:noFill/>
              </a:ln>
              <a:effectLst/>
            </c:spPr>
            <c:extLst>
              <c:ext xmlns:c16="http://schemas.microsoft.com/office/drawing/2014/chart" uri="{C3380CC4-5D6E-409C-BE32-E72D297353CC}">
                <c16:uniqueId val="{00000003-7BD9-456A-BC8F-45F8DEAE1B24}"/>
              </c:ext>
            </c:extLst>
          </c:dPt>
          <c:dPt>
            <c:idx val="2"/>
            <c:bubble3D val="0"/>
            <c:spPr>
              <a:solidFill>
                <a:schemeClr val="accent1"/>
              </a:solidFill>
              <a:ln>
                <a:noFill/>
              </a:ln>
              <a:effectLst/>
            </c:spPr>
            <c:extLst>
              <c:ext xmlns:c16="http://schemas.microsoft.com/office/drawing/2014/chart" uri="{C3380CC4-5D6E-409C-BE32-E72D297353CC}">
                <c16:uniqueId val="{00000005-7BD9-456A-BC8F-45F8DEAE1B24}"/>
              </c:ext>
            </c:extLst>
          </c:dPt>
          <c:cat>
            <c:strLit>
              <c:ptCount val="3"/>
              <c:pt idx="0">
                <c:v>Niveau 5 BTS/DUT (bac + 2)</c:v>
              </c:pt>
              <c:pt idx="1">
                <c:v>Niveau 6 Licence (bac + 3)</c:v>
              </c:pt>
              <c:pt idx="2">
                <c:v>Niveau 7 Master/Ingénieur (bac + 5)</c:v>
              </c:pt>
            </c:strLit>
          </c:cat>
          <c:val>
            <c:numLit>
              <c:formatCode>General</c:formatCode>
              <c:ptCount val="3"/>
              <c:pt idx="0">
                <c:v>25</c:v>
              </c:pt>
              <c:pt idx="1">
                <c:v>17</c:v>
              </c:pt>
              <c:pt idx="2">
                <c:v>43</c:v>
              </c:pt>
            </c:numLit>
          </c:val>
          <c:extLst>
            <c:ext xmlns:c16="http://schemas.microsoft.com/office/drawing/2014/chart" uri="{C3380CC4-5D6E-409C-BE32-E72D297353CC}">
              <c16:uniqueId val="{00000006-7BD9-456A-BC8F-45F8DEAE1B24}"/>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859D-4290-908E-8BA0CA8D67F5}"/>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859D-4290-908E-8BA0CA8D67F5}"/>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859D-4290-908E-8BA0CA8D67F5}"/>
              </c:ext>
            </c:extLst>
          </c:dPt>
          <c:dPt>
            <c:idx val="3"/>
            <c:bubble3D val="0"/>
            <c:spPr>
              <a:solidFill>
                <a:schemeClr val="accent4"/>
              </a:solidFill>
              <a:ln>
                <a:noFill/>
              </a:ln>
              <a:effectLst/>
            </c:spPr>
            <c:extLst>
              <c:ext xmlns:c16="http://schemas.microsoft.com/office/drawing/2014/chart" uri="{C3380CC4-5D6E-409C-BE32-E72D297353CC}">
                <c16:uniqueId val="{00000007-859D-4290-908E-8BA0CA8D67F5}"/>
              </c:ext>
            </c:extLst>
          </c:dPt>
          <c:cat>
            <c:strLit>
              <c:ptCount val="3"/>
              <c:pt idx="0">
                <c:v>1ère exp ou Jeune Diplômé(e)</c:v>
              </c:pt>
              <c:pt idx="1">
                <c:v>Entre 2 et 5 ans</c:v>
              </c:pt>
              <c:pt idx="2">
                <c:v>Entre 5 et 10 ans</c:v>
              </c:pt>
            </c:strLit>
          </c:cat>
          <c:val>
            <c:numLit>
              <c:formatCode>General</c:formatCode>
              <c:ptCount val="3"/>
              <c:pt idx="0">
                <c:v>42</c:v>
              </c:pt>
              <c:pt idx="1">
                <c:v>33</c:v>
              </c:pt>
              <c:pt idx="2">
                <c:v>6</c:v>
              </c:pt>
            </c:numLit>
          </c:val>
          <c:extLst>
            <c:ext xmlns:c16="http://schemas.microsoft.com/office/drawing/2014/chart" uri="{C3380CC4-5D6E-409C-BE32-E72D297353CC}">
              <c16:uniqueId val="{00000008-859D-4290-908E-8BA0CA8D67F5}"/>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5">
              <a:lumMod val="20000"/>
              <a:lumOff val="80000"/>
            </a:schemeClr>
          </a:solidFill>
          <a:ln>
            <a:noFill/>
          </a:ln>
          <a:effectLst/>
        </c:spPr>
      </c:pivotFmt>
      <c:pivotFmt>
        <c:idx val="19"/>
        <c:spPr>
          <a:solidFill>
            <a:schemeClr val="accent1">
              <a:lumMod val="60000"/>
              <a:lumOff val="40000"/>
            </a:schemeClr>
          </a:solidFill>
          <a:ln>
            <a:noFill/>
          </a:ln>
          <a:effectLst/>
        </c:spPr>
      </c:pivotFmt>
      <c:pivotFmt>
        <c:idx val="20"/>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5">
                  <a:lumMod val="20000"/>
                  <a:lumOff val="80000"/>
                </a:schemeClr>
              </a:solidFill>
              <a:ln>
                <a:noFill/>
              </a:ln>
              <a:effectLst/>
            </c:spPr>
            <c:extLst>
              <c:ext xmlns:c16="http://schemas.microsoft.com/office/drawing/2014/chart" uri="{C3380CC4-5D6E-409C-BE32-E72D297353CC}">
                <c16:uniqueId val="{00000001-CBE4-44A0-8AA0-BFCDBDD976B0}"/>
              </c:ext>
            </c:extLst>
          </c:dPt>
          <c:dPt>
            <c:idx val="1"/>
            <c:bubble3D val="0"/>
            <c:spPr>
              <a:solidFill>
                <a:schemeClr val="accent1">
                  <a:lumMod val="60000"/>
                  <a:lumOff val="40000"/>
                </a:schemeClr>
              </a:solidFill>
              <a:ln>
                <a:noFill/>
              </a:ln>
              <a:effectLst/>
            </c:spPr>
            <c:extLst>
              <c:ext xmlns:c16="http://schemas.microsoft.com/office/drawing/2014/chart" uri="{C3380CC4-5D6E-409C-BE32-E72D297353CC}">
                <c16:uniqueId val="{00000003-CBE4-44A0-8AA0-BFCDBDD976B0}"/>
              </c:ext>
            </c:extLst>
          </c:dPt>
          <c:dPt>
            <c:idx val="2"/>
            <c:bubble3D val="0"/>
            <c:spPr>
              <a:solidFill>
                <a:schemeClr val="accent1"/>
              </a:solidFill>
              <a:ln>
                <a:noFill/>
              </a:ln>
              <a:effectLst/>
            </c:spPr>
            <c:extLst>
              <c:ext xmlns:c16="http://schemas.microsoft.com/office/drawing/2014/chart" uri="{C3380CC4-5D6E-409C-BE32-E72D297353CC}">
                <c16:uniqueId val="{00000005-CBE4-44A0-8AA0-BFCDBDD976B0}"/>
              </c:ext>
            </c:extLst>
          </c:dPt>
          <c:cat>
            <c:strLit>
              <c:ptCount val="3"/>
              <c:pt idx="0">
                <c:v>Niveau 5 BTS/DUT (bac + 2)</c:v>
              </c:pt>
              <c:pt idx="1">
                <c:v>Niveau 6 Licence (bac + 3)</c:v>
              </c:pt>
              <c:pt idx="2">
                <c:v>Niveau 7 Master/Ingénieur (bac + 5)</c:v>
              </c:pt>
            </c:strLit>
          </c:cat>
          <c:val>
            <c:numLit>
              <c:formatCode>General</c:formatCode>
              <c:ptCount val="3"/>
              <c:pt idx="0">
                <c:v>25</c:v>
              </c:pt>
              <c:pt idx="1">
                <c:v>17</c:v>
              </c:pt>
              <c:pt idx="2">
                <c:v>43</c:v>
              </c:pt>
            </c:numLit>
          </c:val>
          <c:extLst>
            <c:ext xmlns:c16="http://schemas.microsoft.com/office/drawing/2014/chart" uri="{C3380CC4-5D6E-409C-BE32-E72D297353CC}">
              <c16:uniqueId val="{00000006-CBE4-44A0-8AA0-BFCDBDD976B0}"/>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CDC3-408F-93ED-2EECDA6243AD}"/>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CDC3-408F-93ED-2EECDA6243AD}"/>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CDC3-408F-93ED-2EECDA6243AD}"/>
              </c:ext>
            </c:extLst>
          </c:dPt>
          <c:dPt>
            <c:idx val="3"/>
            <c:bubble3D val="0"/>
            <c:spPr>
              <a:solidFill>
                <a:schemeClr val="accent4"/>
              </a:solidFill>
              <a:ln>
                <a:noFill/>
              </a:ln>
              <a:effectLst/>
            </c:spPr>
            <c:extLst>
              <c:ext xmlns:c16="http://schemas.microsoft.com/office/drawing/2014/chart" uri="{C3380CC4-5D6E-409C-BE32-E72D297353CC}">
                <c16:uniqueId val="{00000007-CDC3-408F-93ED-2EECDA6243AD}"/>
              </c:ext>
            </c:extLst>
          </c:dPt>
          <c:cat>
            <c:strLit>
              <c:ptCount val="3"/>
              <c:pt idx="0">
                <c:v>1ère exp ou Jeune Diplômé(e)</c:v>
              </c:pt>
              <c:pt idx="1">
                <c:v>Entre 2 et 5 ans</c:v>
              </c:pt>
              <c:pt idx="2">
                <c:v>Entre 5 et 10 ans</c:v>
              </c:pt>
            </c:strLit>
          </c:cat>
          <c:val>
            <c:numLit>
              <c:formatCode>General</c:formatCode>
              <c:ptCount val="3"/>
              <c:pt idx="0">
                <c:v>42</c:v>
              </c:pt>
              <c:pt idx="1">
                <c:v>33</c:v>
              </c:pt>
              <c:pt idx="2">
                <c:v>6</c:v>
              </c:pt>
            </c:numLit>
          </c:val>
          <c:extLst>
            <c:ext xmlns:c16="http://schemas.microsoft.com/office/drawing/2014/chart" uri="{C3380CC4-5D6E-409C-BE32-E72D297353CC}">
              <c16:uniqueId val="{00000008-CDC3-408F-93ED-2EECDA6243AD}"/>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dLbls>
          <c:showLegendKey val="0"/>
          <c:showVal val="0"/>
          <c:showCatName val="0"/>
          <c:showSerName val="0"/>
          <c:showPercent val="0"/>
          <c:showBubbleSize val="0"/>
          <c:showLeaderLines val="0"/>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5">
              <a:lumMod val="20000"/>
              <a:lumOff val="80000"/>
            </a:schemeClr>
          </a:solidFill>
          <a:ln>
            <a:noFill/>
          </a:ln>
          <a:effectLst/>
        </c:spPr>
      </c:pivotFmt>
      <c:pivotFmt>
        <c:idx val="19"/>
        <c:spPr>
          <a:solidFill>
            <a:schemeClr val="accent1">
              <a:lumMod val="60000"/>
              <a:lumOff val="40000"/>
            </a:schemeClr>
          </a:solidFill>
          <a:ln>
            <a:noFill/>
          </a:ln>
          <a:effectLst/>
        </c:spPr>
      </c:pivotFmt>
      <c:pivotFmt>
        <c:idx val="20"/>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5">
                  <a:lumMod val="20000"/>
                  <a:lumOff val="80000"/>
                </a:schemeClr>
              </a:solidFill>
              <a:ln>
                <a:noFill/>
              </a:ln>
              <a:effectLst/>
            </c:spPr>
            <c:extLst>
              <c:ext xmlns:c16="http://schemas.microsoft.com/office/drawing/2014/chart" uri="{C3380CC4-5D6E-409C-BE32-E72D297353CC}">
                <c16:uniqueId val="{00000001-D707-4469-9923-BFD84026F2CA}"/>
              </c:ext>
            </c:extLst>
          </c:dPt>
          <c:dPt>
            <c:idx val="1"/>
            <c:bubble3D val="0"/>
            <c:spPr>
              <a:solidFill>
                <a:schemeClr val="accent1">
                  <a:lumMod val="60000"/>
                  <a:lumOff val="40000"/>
                </a:schemeClr>
              </a:solidFill>
              <a:ln>
                <a:noFill/>
              </a:ln>
              <a:effectLst/>
            </c:spPr>
            <c:extLst>
              <c:ext xmlns:c16="http://schemas.microsoft.com/office/drawing/2014/chart" uri="{C3380CC4-5D6E-409C-BE32-E72D297353CC}">
                <c16:uniqueId val="{00000003-D707-4469-9923-BFD84026F2CA}"/>
              </c:ext>
            </c:extLst>
          </c:dPt>
          <c:dPt>
            <c:idx val="2"/>
            <c:bubble3D val="0"/>
            <c:spPr>
              <a:solidFill>
                <a:schemeClr val="accent1"/>
              </a:solidFill>
              <a:ln>
                <a:noFill/>
              </a:ln>
              <a:effectLst/>
            </c:spPr>
            <c:extLst>
              <c:ext xmlns:c16="http://schemas.microsoft.com/office/drawing/2014/chart" uri="{C3380CC4-5D6E-409C-BE32-E72D297353CC}">
                <c16:uniqueId val="{00000005-D707-4469-9923-BFD84026F2CA}"/>
              </c:ext>
            </c:extLst>
          </c:dPt>
          <c:cat>
            <c:strLit>
              <c:ptCount val="3"/>
              <c:pt idx="0">
                <c:v>Niveau 5 BTS/DUT (bac + 2)</c:v>
              </c:pt>
              <c:pt idx="1">
                <c:v>Niveau 6 Licence (bac + 3)</c:v>
              </c:pt>
              <c:pt idx="2">
                <c:v>Niveau 7 Master/Ingénieur (bac + 5)</c:v>
              </c:pt>
            </c:strLit>
          </c:cat>
          <c:val>
            <c:numLit>
              <c:formatCode>General</c:formatCode>
              <c:ptCount val="3"/>
              <c:pt idx="0">
                <c:v>25</c:v>
              </c:pt>
              <c:pt idx="1">
                <c:v>17</c:v>
              </c:pt>
              <c:pt idx="2">
                <c:v>43</c:v>
              </c:pt>
            </c:numLit>
          </c:val>
          <c:extLst>
            <c:ext xmlns:c16="http://schemas.microsoft.com/office/drawing/2014/chart" uri="{C3380CC4-5D6E-409C-BE32-E72D297353CC}">
              <c16:uniqueId val="{00000006-D707-4469-9923-BFD84026F2CA}"/>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F5F0-4F2B-906C-912821684A75}"/>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F5F0-4F2B-906C-912821684A75}"/>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F5F0-4F2B-906C-912821684A75}"/>
              </c:ext>
            </c:extLst>
          </c:dPt>
          <c:dPt>
            <c:idx val="3"/>
            <c:bubble3D val="0"/>
            <c:spPr>
              <a:solidFill>
                <a:schemeClr val="accent4"/>
              </a:solidFill>
              <a:ln>
                <a:noFill/>
              </a:ln>
              <a:effectLst/>
            </c:spPr>
            <c:extLst>
              <c:ext xmlns:c16="http://schemas.microsoft.com/office/drawing/2014/chart" uri="{C3380CC4-5D6E-409C-BE32-E72D297353CC}">
                <c16:uniqueId val="{00000007-F5F0-4F2B-906C-912821684A75}"/>
              </c:ext>
            </c:extLst>
          </c:dPt>
          <c:cat>
            <c:strLit>
              <c:ptCount val="3"/>
              <c:pt idx="0">
                <c:v>1ère exp ou Jeune Diplômé(e)</c:v>
              </c:pt>
              <c:pt idx="1">
                <c:v>Entre 2 et 5 ans</c:v>
              </c:pt>
              <c:pt idx="2">
                <c:v>Entre 5 et 10 ans</c:v>
              </c:pt>
            </c:strLit>
          </c:cat>
          <c:val>
            <c:numLit>
              <c:formatCode>General</c:formatCode>
              <c:ptCount val="3"/>
              <c:pt idx="0">
                <c:v>42</c:v>
              </c:pt>
              <c:pt idx="1">
                <c:v>33</c:v>
              </c:pt>
              <c:pt idx="2">
                <c:v>6</c:v>
              </c:pt>
            </c:numLit>
          </c:val>
          <c:extLst>
            <c:ext xmlns:c16="http://schemas.microsoft.com/office/drawing/2014/chart" uri="{C3380CC4-5D6E-409C-BE32-E72D297353CC}">
              <c16:uniqueId val="{00000008-F5F0-4F2B-906C-912821684A75}"/>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5">
              <a:lumMod val="20000"/>
              <a:lumOff val="80000"/>
            </a:schemeClr>
          </a:solidFill>
          <a:ln>
            <a:noFill/>
          </a:ln>
          <a:effectLst/>
        </c:spPr>
      </c:pivotFmt>
      <c:pivotFmt>
        <c:idx val="19"/>
        <c:spPr>
          <a:solidFill>
            <a:schemeClr val="accent1">
              <a:lumMod val="60000"/>
              <a:lumOff val="40000"/>
            </a:schemeClr>
          </a:solidFill>
          <a:ln>
            <a:noFill/>
          </a:ln>
          <a:effectLst/>
        </c:spPr>
      </c:pivotFmt>
      <c:pivotFmt>
        <c:idx val="20"/>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5">
                  <a:lumMod val="20000"/>
                  <a:lumOff val="80000"/>
                </a:schemeClr>
              </a:solidFill>
              <a:ln>
                <a:noFill/>
              </a:ln>
              <a:effectLst/>
            </c:spPr>
            <c:extLst>
              <c:ext xmlns:c16="http://schemas.microsoft.com/office/drawing/2014/chart" uri="{C3380CC4-5D6E-409C-BE32-E72D297353CC}">
                <c16:uniqueId val="{00000001-D624-418F-96EE-BF24E41D320E}"/>
              </c:ext>
            </c:extLst>
          </c:dPt>
          <c:dPt>
            <c:idx val="1"/>
            <c:bubble3D val="0"/>
            <c:spPr>
              <a:solidFill>
                <a:schemeClr val="accent1">
                  <a:lumMod val="60000"/>
                  <a:lumOff val="40000"/>
                </a:schemeClr>
              </a:solidFill>
              <a:ln>
                <a:noFill/>
              </a:ln>
              <a:effectLst/>
            </c:spPr>
            <c:extLst>
              <c:ext xmlns:c16="http://schemas.microsoft.com/office/drawing/2014/chart" uri="{C3380CC4-5D6E-409C-BE32-E72D297353CC}">
                <c16:uniqueId val="{00000003-D624-418F-96EE-BF24E41D320E}"/>
              </c:ext>
            </c:extLst>
          </c:dPt>
          <c:dPt>
            <c:idx val="2"/>
            <c:bubble3D val="0"/>
            <c:spPr>
              <a:solidFill>
                <a:schemeClr val="accent1"/>
              </a:solidFill>
              <a:ln>
                <a:noFill/>
              </a:ln>
              <a:effectLst/>
            </c:spPr>
            <c:extLst>
              <c:ext xmlns:c16="http://schemas.microsoft.com/office/drawing/2014/chart" uri="{C3380CC4-5D6E-409C-BE32-E72D297353CC}">
                <c16:uniqueId val="{00000005-D624-418F-96EE-BF24E41D320E}"/>
              </c:ext>
            </c:extLst>
          </c:dPt>
          <c:cat>
            <c:strLit>
              <c:ptCount val="3"/>
              <c:pt idx="0">
                <c:v>Niveau 5 BTS/DUT (bac + 2)</c:v>
              </c:pt>
              <c:pt idx="1">
                <c:v>Niveau 6 Licence (bac + 3)</c:v>
              </c:pt>
              <c:pt idx="2">
                <c:v>Niveau 7 Master/Ingénieur (bac + 5)</c:v>
              </c:pt>
            </c:strLit>
          </c:cat>
          <c:val>
            <c:numLit>
              <c:formatCode>General</c:formatCode>
              <c:ptCount val="3"/>
              <c:pt idx="0">
                <c:v>1</c:v>
              </c:pt>
              <c:pt idx="1">
                <c:v>2</c:v>
              </c:pt>
              <c:pt idx="2">
                <c:v>74</c:v>
              </c:pt>
            </c:numLit>
          </c:val>
          <c:extLst>
            <c:ext xmlns:c16="http://schemas.microsoft.com/office/drawing/2014/chart" uri="{C3380CC4-5D6E-409C-BE32-E72D297353CC}">
              <c16:uniqueId val="{00000006-D624-418F-96EE-BF24E41D320E}"/>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
        <c:idx val="10"/>
        <c:spPr>
          <a:solidFill>
            <a:schemeClr val="accent6">
              <a:lumMod val="50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8092-4620-A963-CFCCA5C006DB}"/>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8092-4620-A963-CFCCA5C006DB}"/>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8092-4620-A963-CFCCA5C006DB}"/>
              </c:ext>
            </c:extLst>
          </c:dPt>
          <c:dPt>
            <c:idx val="3"/>
            <c:bubble3D val="0"/>
            <c:spPr>
              <a:solidFill>
                <a:schemeClr val="accent6">
                  <a:lumMod val="50000"/>
                </a:schemeClr>
              </a:solidFill>
              <a:ln>
                <a:noFill/>
              </a:ln>
              <a:effectLst/>
            </c:spPr>
            <c:extLst>
              <c:ext xmlns:c16="http://schemas.microsoft.com/office/drawing/2014/chart" uri="{C3380CC4-5D6E-409C-BE32-E72D297353CC}">
                <c16:uniqueId val="{00000007-8092-4620-A963-CFCCA5C006DB}"/>
              </c:ext>
            </c:extLst>
          </c:dPt>
          <c:cat>
            <c:strLit>
              <c:ptCount val="4"/>
              <c:pt idx="0">
                <c:v>1ère exp ou Jeune Diplômé(e)</c:v>
              </c:pt>
              <c:pt idx="1">
                <c:v>Entre 2 et 5 ans</c:v>
              </c:pt>
              <c:pt idx="2">
                <c:v>Entre 5 et 10 ans</c:v>
              </c:pt>
              <c:pt idx="3">
                <c:v>Plus de 10 ans</c:v>
              </c:pt>
            </c:strLit>
          </c:cat>
          <c:val>
            <c:numLit>
              <c:formatCode>General</c:formatCode>
              <c:ptCount val="4"/>
              <c:pt idx="0">
                <c:v>14</c:v>
              </c:pt>
              <c:pt idx="1">
                <c:v>30</c:v>
              </c:pt>
              <c:pt idx="2">
                <c:v>35</c:v>
              </c:pt>
              <c:pt idx="3">
                <c:v>7</c:v>
              </c:pt>
            </c:numLit>
          </c:val>
          <c:extLst>
            <c:ext xmlns:c16="http://schemas.microsoft.com/office/drawing/2014/chart" uri="{C3380CC4-5D6E-409C-BE32-E72D297353CC}">
              <c16:uniqueId val="{00000008-8092-4620-A963-CFCCA5C006DB}"/>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5">
              <a:lumMod val="20000"/>
              <a:lumOff val="80000"/>
            </a:schemeClr>
          </a:solidFill>
          <a:ln>
            <a:noFill/>
          </a:ln>
          <a:effectLst/>
        </c:spPr>
      </c:pivotFmt>
      <c:pivotFmt>
        <c:idx val="19"/>
        <c:spPr>
          <a:solidFill>
            <a:schemeClr val="accent1">
              <a:lumMod val="60000"/>
              <a:lumOff val="40000"/>
            </a:schemeClr>
          </a:solidFill>
          <a:ln>
            <a:noFill/>
          </a:ln>
          <a:effectLst/>
        </c:spPr>
      </c:pivotFmt>
      <c:pivotFmt>
        <c:idx val="20"/>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5">
                  <a:lumMod val="20000"/>
                  <a:lumOff val="80000"/>
                </a:schemeClr>
              </a:solidFill>
              <a:ln>
                <a:noFill/>
              </a:ln>
              <a:effectLst/>
            </c:spPr>
            <c:extLst>
              <c:ext xmlns:c16="http://schemas.microsoft.com/office/drawing/2014/chart" uri="{C3380CC4-5D6E-409C-BE32-E72D297353CC}">
                <c16:uniqueId val="{00000001-A04A-4FD4-AA6E-6C2C08A8792A}"/>
              </c:ext>
            </c:extLst>
          </c:dPt>
          <c:dPt>
            <c:idx val="1"/>
            <c:bubble3D val="0"/>
            <c:spPr>
              <a:solidFill>
                <a:schemeClr val="accent1">
                  <a:lumMod val="60000"/>
                  <a:lumOff val="40000"/>
                </a:schemeClr>
              </a:solidFill>
              <a:ln>
                <a:noFill/>
              </a:ln>
              <a:effectLst/>
            </c:spPr>
            <c:extLst>
              <c:ext xmlns:c16="http://schemas.microsoft.com/office/drawing/2014/chart" uri="{C3380CC4-5D6E-409C-BE32-E72D297353CC}">
                <c16:uniqueId val="{00000003-A04A-4FD4-AA6E-6C2C08A8792A}"/>
              </c:ext>
            </c:extLst>
          </c:dPt>
          <c:dPt>
            <c:idx val="2"/>
            <c:bubble3D val="0"/>
            <c:spPr>
              <a:solidFill>
                <a:schemeClr val="accent1"/>
              </a:solidFill>
              <a:ln>
                <a:noFill/>
              </a:ln>
              <a:effectLst/>
            </c:spPr>
            <c:extLst>
              <c:ext xmlns:c16="http://schemas.microsoft.com/office/drawing/2014/chart" uri="{C3380CC4-5D6E-409C-BE32-E72D297353CC}">
                <c16:uniqueId val="{00000005-A04A-4FD4-AA6E-6C2C08A8792A}"/>
              </c:ext>
            </c:extLst>
          </c:dPt>
          <c:cat>
            <c:strLit>
              <c:ptCount val="3"/>
              <c:pt idx="0">
                <c:v>Niveau 5 BTS/DUT (bac + 2)</c:v>
              </c:pt>
              <c:pt idx="1">
                <c:v>Niveau 6 Licence (bac + 3)</c:v>
              </c:pt>
              <c:pt idx="2">
                <c:v>Niveau 7 Master/Ingénieur (bac + 5)</c:v>
              </c:pt>
            </c:strLit>
          </c:cat>
          <c:val>
            <c:numLit>
              <c:formatCode>General</c:formatCode>
              <c:ptCount val="3"/>
              <c:pt idx="0">
                <c:v>1</c:v>
              </c:pt>
              <c:pt idx="1">
                <c:v>2</c:v>
              </c:pt>
              <c:pt idx="2">
                <c:v>74</c:v>
              </c:pt>
            </c:numLit>
          </c:val>
          <c:extLst>
            <c:ext xmlns:c16="http://schemas.microsoft.com/office/drawing/2014/chart" uri="{C3380CC4-5D6E-409C-BE32-E72D297353CC}">
              <c16:uniqueId val="{00000006-A04A-4FD4-AA6E-6C2C08A8792A}"/>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
        <c:idx val="10"/>
        <c:spPr>
          <a:solidFill>
            <a:schemeClr val="accent6">
              <a:lumMod val="50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1BED-4746-BAF9-B4741F72D2B9}"/>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1BED-4746-BAF9-B4741F72D2B9}"/>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1BED-4746-BAF9-B4741F72D2B9}"/>
              </c:ext>
            </c:extLst>
          </c:dPt>
          <c:dPt>
            <c:idx val="3"/>
            <c:bubble3D val="0"/>
            <c:spPr>
              <a:solidFill>
                <a:schemeClr val="accent6">
                  <a:lumMod val="50000"/>
                </a:schemeClr>
              </a:solidFill>
              <a:ln>
                <a:noFill/>
              </a:ln>
              <a:effectLst/>
            </c:spPr>
            <c:extLst>
              <c:ext xmlns:c16="http://schemas.microsoft.com/office/drawing/2014/chart" uri="{C3380CC4-5D6E-409C-BE32-E72D297353CC}">
                <c16:uniqueId val="{00000007-1BED-4746-BAF9-B4741F72D2B9}"/>
              </c:ext>
            </c:extLst>
          </c:dPt>
          <c:cat>
            <c:strLit>
              <c:ptCount val="4"/>
              <c:pt idx="0">
                <c:v>1ère exp ou Jeune Diplômé(e)</c:v>
              </c:pt>
              <c:pt idx="1">
                <c:v>Entre 2 et 5 ans</c:v>
              </c:pt>
              <c:pt idx="2">
                <c:v>Entre 5 et 10 ans</c:v>
              </c:pt>
              <c:pt idx="3">
                <c:v>Plus de 10 ans</c:v>
              </c:pt>
            </c:strLit>
          </c:cat>
          <c:val>
            <c:numLit>
              <c:formatCode>General</c:formatCode>
              <c:ptCount val="4"/>
              <c:pt idx="0">
                <c:v>14</c:v>
              </c:pt>
              <c:pt idx="1">
                <c:v>30</c:v>
              </c:pt>
              <c:pt idx="2">
                <c:v>35</c:v>
              </c:pt>
              <c:pt idx="3">
                <c:v>7</c:v>
              </c:pt>
            </c:numLit>
          </c:val>
          <c:extLst>
            <c:ext xmlns:c16="http://schemas.microsoft.com/office/drawing/2014/chart" uri="{C3380CC4-5D6E-409C-BE32-E72D297353CC}">
              <c16:uniqueId val="{00000008-1BED-4746-BAF9-B4741F72D2B9}"/>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lumMod val="60000"/>
              <a:lumOff val="40000"/>
            </a:schemeClr>
          </a:solidFill>
          <a:ln>
            <a:noFill/>
          </a:ln>
          <a:effectLst/>
        </c:spPr>
      </c:pivotFmt>
      <c:pivotFmt>
        <c:idx val="19"/>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1">
                  <a:lumMod val="60000"/>
                  <a:lumOff val="40000"/>
                </a:schemeClr>
              </a:solidFill>
              <a:ln>
                <a:noFill/>
              </a:ln>
              <a:effectLst/>
            </c:spPr>
            <c:extLst>
              <c:ext xmlns:c16="http://schemas.microsoft.com/office/drawing/2014/chart" uri="{C3380CC4-5D6E-409C-BE32-E72D297353CC}">
                <c16:uniqueId val="{00000001-B363-4A0E-954D-ECC90D798CD8}"/>
              </c:ext>
            </c:extLst>
          </c:dPt>
          <c:dPt>
            <c:idx val="1"/>
            <c:bubble3D val="0"/>
            <c:spPr>
              <a:solidFill>
                <a:schemeClr val="accent1"/>
              </a:solidFill>
              <a:ln>
                <a:noFill/>
              </a:ln>
              <a:effectLst/>
            </c:spPr>
            <c:extLst>
              <c:ext xmlns:c16="http://schemas.microsoft.com/office/drawing/2014/chart" uri="{C3380CC4-5D6E-409C-BE32-E72D297353CC}">
                <c16:uniqueId val="{00000003-B363-4A0E-954D-ECC90D798CD8}"/>
              </c:ext>
            </c:extLst>
          </c:dPt>
          <c:dPt>
            <c:idx val="2"/>
            <c:bubble3D val="0"/>
            <c:spPr>
              <a:solidFill>
                <a:schemeClr val="accent3"/>
              </a:solidFill>
              <a:ln>
                <a:noFill/>
              </a:ln>
              <a:effectLst/>
            </c:spPr>
            <c:extLst>
              <c:ext xmlns:c16="http://schemas.microsoft.com/office/drawing/2014/chart" uri="{C3380CC4-5D6E-409C-BE32-E72D297353CC}">
                <c16:uniqueId val="{00000005-B363-4A0E-954D-ECC90D798CD8}"/>
              </c:ext>
            </c:extLst>
          </c:dPt>
          <c:cat>
            <c:strLit>
              <c:ptCount val="2"/>
              <c:pt idx="0">
                <c:v>Niveau 6 Licence (bac + 3)</c:v>
              </c:pt>
              <c:pt idx="1">
                <c:v>Niveau 7 Master/Ingénieur (bac + 5)</c:v>
              </c:pt>
            </c:strLit>
          </c:cat>
          <c:val>
            <c:numLit>
              <c:formatCode>General</c:formatCode>
              <c:ptCount val="2"/>
              <c:pt idx="0">
                <c:v>2</c:v>
              </c:pt>
              <c:pt idx="1">
                <c:v>41</c:v>
              </c:pt>
            </c:numLit>
          </c:val>
          <c:extLst>
            <c:ext xmlns:c16="http://schemas.microsoft.com/office/drawing/2014/chart" uri="{C3380CC4-5D6E-409C-BE32-E72D297353CC}">
              <c16:uniqueId val="{00000006-B363-4A0E-954D-ECC90D798CD8}"/>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
        <c:idx val="10"/>
        <c:spPr>
          <a:solidFill>
            <a:schemeClr val="accent6">
              <a:lumMod val="50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DA36-462E-A194-F5AADC8EF524}"/>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DA36-462E-A194-F5AADC8EF524}"/>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DA36-462E-A194-F5AADC8EF524}"/>
              </c:ext>
            </c:extLst>
          </c:dPt>
          <c:dPt>
            <c:idx val="3"/>
            <c:bubble3D val="0"/>
            <c:spPr>
              <a:solidFill>
                <a:schemeClr val="accent6">
                  <a:lumMod val="50000"/>
                </a:schemeClr>
              </a:solidFill>
              <a:ln>
                <a:noFill/>
              </a:ln>
              <a:effectLst/>
            </c:spPr>
            <c:extLst>
              <c:ext xmlns:c16="http://schemas.microsoft.com/office/drawing/2014/chart" uri="{C3380CC4-5D6E-409C-BE32-E72D297353CC}">
                <c16:uniqueId val="{00000007-DA36-462E-A194-F5AADC8EF524}"/>
              </c:ext>
            </c:extLst>
          </c:dPt>
          <c:cat>
            <c:strLit>
              <c:ptCount val="4"/>
              <c:pt idx="0">
                <c:v>1ère exp ou Jeune Diplômé(e)</c:v>
              </c:pt>
              <c:pt idx="1">
                <c:v>Entre 2 et 5 ans</c:v>
              </c:pt>
              <c:pt idx="2">
                <c:v>Entre 5 et 10 ans</c:v>
              </c:pt>
              <c:pt idx="3">
                <c:v>Plus de 10 ans</c:v>
              </c:pt>
            </c:strLit>
          </c:cat>
          <c:val>
            <c:numLit>
              <c:formatCode>General</c:formatCode>
              <c:ptCount val="4"/>
              <c:pt idx="0">
                <c:v>14</c:v>
              </c:pt>
              <c:pt idx="1">
                <c:v>30</c:v>
              </c:pt>
              <c:pt idx="2">
                <c:v>35</c:v>
              </c:pt>
              <c:pt idx="3">
                <c:v>7</c:v>
              </c:pt>
            </c:numLit>
          </c:val>
          <c:extLst>
            <c:ext xmlns:c16="http://schemas.microsoft.com/office/drawing/2014/chart" uri="{C3380CC4-5D6E-409C-BE32-E72D297353CC}">
              <c16:uniqueId val="{00000008-DA36-462E-A194-F5AADC8EF524}"/>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lumMod val="60000"/>
              <a:lumOff val="40000"/>
            </a:schemeClr>
          </a:solidFill>
          <a:ln>
            <a:noFill/>
          </a:ln>
          <a:effectLst/>
        </c:spPr>
      </c:pivotFmt>
      <c:pivotFmt>
        <c:idx val="19"/>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1">
                  <a:lumMod val="60000"/>
                  <a:lumOff val="40000"/>
                </a:schemeClr>
              </a:solidFill>
              <a:ln>
                <a:noFill/>
              </a:ln>
              <a:effectLst/>
            </c:spPr>
            <c:extLst>
              <c:ext xmlns:c16="http://schemas.microsoft.com/office/drawing/2014/chart" uri="{C3380CC4-5D6E-409C-BE32-E72D297353CC}">
                <c16:uniqueId val="{00000001-3B35-41CF-B710-83BFFF5C19EC}"/>
              </c:ext>
            </c:extLst>
          </c:dPt>
          <c:dPt>
            <c:idx val="1"/>
            <c:bubble3D val="0"/>
            <c:spPr>
              <a:solidFill>
                <a:schemeClr val="accent1"/>
              </a:solidFill>
              <a:ln>
                <a:noFill/>
              </a:ln>
              <a:effectLst/>
            </c:spPr>
            <c:extLst>
              <c:ext xmlns:c16="http://schemas.microsoft.com/office/drawing/2014/chart" uri="{C3380CC4-5D6E-409C-BE32-E72D297353CC}">
                <c16:uniqueId val="{00000003-3B35-41CF-B710-83BFFF5C19EC}"/>
              </c:ext>
            </c:extLst>
          </c:dPt>
          <c:dPt>
            <c:idx val="2"/>
            <c:bubble3D val="0"/>
            <c:spPr>
              <a:solidFill>
                <a:schemeClr val="accent3"/>
              </a:solidFill>
              <a:ln>
                <a:noFill/>
              </a:ln>
              <a:effectLst/>
            </c:spPr>
            <c:extLst>
              <c:ext xmlns:c16="http://schemas.microsoft.com/office/drawing/2014/chart" uri="{C3380CC4-5D6E-409C-BE32-E72D297353CC}">
                <c16:uniqueId val="{00000005-3B35-41CF-B710-83BFFF5C19EC}"/>
              </c:ext>
            </c:extLst>
          </c:dPt>
          <c:cat>
            <c:strLit>
              <c:ptCount val="2"/>
              <c:pt idx="0">
                <c:v>Niveau 6 Licence (bac + 3)</c:v>
              </c:pt>
              <c:pt idx="1">
                <c:v>Niveau 7 Master/Ingénieur (bac + 5)</c:v>
              </c:pt>
            </c:strLit>
          </c:cat>
          <c:val>
            <c:numLit>
              <c:formatCode>General</c:formatCode>
              <c:ptCount val="2"/>
              <c:pt idx="0">
                <c:v>2</c:v>
              </c:pt>
              <c:pt idx="1">
                <c:v>41</c:v>
              </c:pt>
            </c:numLit>
          </c:val>
          <c:extLst>
            <c:ext xmlns:c16="http://schemas.microsoft.com/office/drawing/2014/chart" uri="{C3380CC4-5D6E-409C-BE32-E72D297353CC}">
              <c16:uniqueId val="{00000006-3B35-41CF-B710-83BFFF5C19EC}"/>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
        <c:idx val="10"/>
        <c:spPr>
          <a:solidFill>
            <a:schemeClr val="accent6">
              <a:lumMod val="50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E3C0-448F-9302-FFA1EED31D59}"/>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E3C0-448F-9302-FFA1EED31D59}"/>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E3C0-448F-9302-FFA1EED31D59}"/>
              </c:ext>
            </c:extLst>
          </c:dPt>
          <c:dPt>
            <c:idx val="3"/>
            <c:bubble3D val="0"/>
            <c:spPr>
              <a:solidFill>
                <a:schemeClr val="accent6">
                  <a:lumMod val="50000"/>
                </a:schemeClr>
              </a:solidFill>
              <a:ln>
                <a:noFill/>
              </a:ln>
              <a:effectLst/>
            </c:spPr>
            <c:extLst>
              <c:ext xmlns:c16="http://schemas.microsoft.com/office/drawing/2014/chart" uri="{C3380CC4-5D6E-409C-BE32-E72D297353CC}">
                <c16:uniqueId val="{00000007-E3C0-448F-9302-FFA1EED31D59}"/>
              </c:ext>
            </c:extLst>
          </c:dPt>
          <c:cat>
            <c:strLit>
              <c:ptCount val="4"/>
              <c:pt idx="0">
                <c:v>1ère exp ou Jeune Diplômé(e)</c:v>
              </c:pt>
              <c:pt idx="1">
                <c:v>Entre 2 et 5 ans</c:v>
              </c:pt>
              <c:pt idx="2">
                <c:v>Entre 5 et 10 ans</c:v>
              </c:pt>
              <c:pt idx="3">
                <c:v>Plus de 10 ans</c:v>
              </c:pt>
            </c:strLit>
          </c:cat>
          <c:val>
            <c:numLit>
              <c:formatCode>General</c:formatCode>
              <c:ptCount val="4"/>
              <c:pt idx="0">
                <c:v>8</c:v>
              </c:pt>
              <c:pt idx="1">
                <c:v>11</c:v>
              </c:pt>
              <c:pt idx="2">
                <c:v>5</c:v>
              </c:pt>
              <c:pt idx="3">
                <c:v>1</c:v>
              </c:pt>
            </c:numLit>
          </c:val>
          <c:extLst>
            <c:ext xmlns:c16="http://schemas.microsoft.com/office/drawing/2014/chart" uri="{C3380CC4-5D6E-409C-BE32-E72D297353CC}">
              <c16:uniqueId val="{00000008-E3C0-448F-9302-FFA1EED31D59}"/>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1"/>
              </a:solidFill>
              <a:ln>
                <a:noFill/>
              </a:ln>
              <a:effectLst/>
            </c:spPr>
            <c:extLst>
              <c:ext xmlns:c16="http://schemas.microsoft.com/office/drawing/2014/chart" uri="{C3380CC4-5D6E-409C-BE32-E72D297353CC}">
                <c16:uniqueId val="{00000001-3445-41E7-BD3B-55026D39B7F3}"/>
              </c:ext>
            </c:extLst>
          </c:dPt>
          <c:dPt>
            <c:idx val="1"/>
            <c:bubble3D val="0"/>
            <c:spPr>
              <a:solidFill>
                <a:schemeClr val="accent2"/>
              </a:solidFill>
              <a:ln>
                <a:noFill/>
              </a:ln>
              <a:effectLst/>
            </c:spPr>
            <c:extLst>
              <c:ext xmlns:c16="http://schemas.microsoft.com/office/drawing/2014/chart" uri="{C3380CC4-5D6E-409C-BE32-E72D297353CC}">
                <c16:uniqueId val="{00000003-3445-41E7-BD3B-55026D39B7F3}"/>
              </c:ext>
            </c:extLst>
          </c:dPt>
          <c:dPt>
            <c:idx val="2"/>
            <c:bubble3D val="0"/>
            <c:spPr>
              <a:solidFill>
                <a:schemeClr val="accent3"/>
              </a:solidFill>
              <a:ln>
                <a:noFill/>
              </a:ln>
              <a:effectLst/>
            </c:spPr>
            <c:extLst>
              <c:ext xmlns:c16="http://schemas.microsoft.com/office/drawing/2014/chart" uri="{C3380CC4-5D6E-409C-BE32-E72D297353CC}">
                <c16:uniqueId val="{00000005-3445-41E7-BD3B-55026D39B7F3}"/>
              </c:ext>
            </c:extLst>
          </c:dPt>
          <c:cat>
            <c:strLit>
              <c:ptCount val="1"/>
              <c:pt idx="0">
                <c:v>Niveau 7 Master/Ingénieur (bac + 5)</c:v>
              </c:pt>
            </c:strLit>
          </c:cat>
          <c:val>
            <c:numLit>
              <c:formatCode>General</c:formatCode>
              <c:ptCount val="1"/>
              <c:pt idx="0">
                <c:v>9</c:v>
              </c:pt>
            </c:numLit>
          </c:val>
          <c:extLst>
            <c:ext xmlns:c16="http://schemas.microsoft.com/office/drawing/2014/chart" uri="{C3380CC4-5D6E-409C-BE32-E72D297353CC}">
              <c16:uniqueId val="{00000006-3445-41E7-BD3B-55026D39B7F3}"/>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5">
              <a:lumMod val="20000"/>
              <a:lumOff val="80000"/>
            </a:schemeClr>
          </a:solidFill>
          <a:ln>
            <a:noFill/>
          </a:ln>
          <a:effectLst/>
        </c:spPr>
      </c:pivotFmt>
      <c:pivotFmt>
        <c:idx val="19"/>
        <c:spPr>
          <a:solidFill>
            <a:schemeClr val="accent1">
              <a:lumMod val="60000"/>
              <a:lumOff val="40000"/>
            </a:schemeClr>
          </a:solidFill>
          <a:ln>
            <a:noFill/>
          </a:ln>
          <a:effectLst/>
        </c:spPr>
      </c:pivotFmt>
      <c:pivotFmt>
        <c:idx val="20"/>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5">
                  <a:lumMod val="20000"/>
                  <a:lumOff val="80000"/>
                </a:schemeClr>
              </a:solidFill>
              <a:ln>
                <a:noFill/>
              </a:ln>
              <a:effectLst/>
            </c:spPr>
            <c:extLst>
              <c:ext xmlns:c16="http://schemas.microsoft.com/office/drawing/2014/chart" uri="{C3380CC4-5D6E-409C-BE32-E72D297353CC}">
                <c16:uniqueId val="{00000001-3B7E-4972-8FD1-D50DB4F4A919}"/>
              </c:ext>
            </c:extLst>
          </c:dPt>
          <c:dPt>
            <c:idx val="1"/>
            <c:bubble3D val="0"/>
            <c:spPr>
              <a:solidFill>
                <a:schemeClr val="accent1">
                  <a:lumMod val="60000"/>
                  <a:lumOff val="40000"/>
                </a:schemeClr>
              </a:solidFill>
              <a:ln>
                <a:noFill/>
              </a:ln>
              <a:effectLst/>
            </c:spPr>
            <c:extLst>
              <c:ext xmlns:c16="http://schemas.microsoft.com/office/drawing/2014/chart" uri="{C3380CC4-5D6E-409C-BE32-E72D297353CC}">
                <c16:uniqueId val="{00000003-3B7E-4972-8FD1-D50DB4F4A919}"/>
              </c:ext>
            </c:extLst>
          </c:dPt>
          <c:dPt>
            <c:idx val="2"/>
            <c:bubble3D val="0"/>
            <c:spPr>
              <a:solidFill>
                <a:schemeClr val="accent1"/>
              </a:solidFill>
              <a:ln>
                <a:noFill/>
              </a:ln>
              <a:effectLst/>
            </c:spPr>
            <c:extLst>
              <c:ext xmlns:c16="http://schemas.microsoft.com/office/drawing/2014/chart" uri="{C3380CC4-5D6E-409C-BE32-E72D297353CC}">
                <c16:uniqueId val="{00000005-3B7E-4972-8FD1-D50DB4F4A919}"/>
              </c:ext>
            </c:extLst>
          </c:dPt>
          <c:cat>
            <c:strLit>
              <c:ptCount val="3"/>
              <c:pt idx="0">
                <c:v>Niveau 5 BTS/DUT (bac + 2)</c:v>
              </c:pt>
              <c:pt idx="1">
                <c:v>Niveau 6 Licence (bac + 3)</c:v>
              </c:pt>
              <c:pt idx="2">
                <c:v>Niveau 7 Master/Ingénieur (bac + 5)</c:v>
              </c:pt>
            </c:strLit>
          </c:cat>
          <c:val>
            <c:numLit>
              <c:formatCode>General</c:formatCode>
              <c:ptCount val="3"/>
              <c:pt idx="0">
                <c:v>5</c:v>
              </c:pt>
              <c:pt idx="1">
                <c:v>2</c:v>
              </c:pt>
              <c:pt idx="2">
                <c:v>64</c:v>
              </c:pt>
            </c:numLit>
          </c:val>
          <c:extLst>
            <c:ext xmlns:c16="http://schemas.microsoft.com/office/drawing/2014/chart" uri="{C3380CC4-5D6E-409C-BE32-E72D297353CC}">
              <c16:uniqueId val="{00000006-3B7E-4972-8FD1-D50DB4F4A919}"/>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
        <c:idx val="10"/>
        <c:spPr>
          <a:solidFill>
            <a:schemeClr val="accent6">
              <a:lumMod val="50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1FE8-4A17-AF6C-566D2FB3E746}"/>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1FE8-4A17-AF6C-566D2FB3E746}"/>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1FE8-4A17-AF6C-566D2FB3E746}"/>
              </c:ext>
            </c:extLst>
          </c:dPt>
          <c:dPt>
            <c:idx val="3"/>
            <c:bubble3D val="0"/>
            <c:spPr>
              <a:solidFill>
                <a:schemeClr val="accent6">
                  <a:lumMod val="50000"/>
                </a:schemeClr>
              </a:solidFill>
              <a:ln>
                <a:noFill/>
              </a:ln>
              <a:effectLst/>
            </c:spPr>
            <c:extLst>
              <c:ext xmlns:c16="http://schemas.microsoft.com/office/drawing/2014/chart" uri="{C3380CC4-5D6E-409C-BE32-E72D297353CC}">
                <c16:uniqueId val="{00000007-1FE8-4A17-AF6C-566D2FB3E746}"/>
              </c:ext>
            </c:extLst>
          </c:dPt>
          <c:cat>
            <c:strLit>
              <c:ptCount val="4"/>
              <c:pt idx="0">
                <c:v>1ère exp ou Jeune Diplômé(e)</c:v>
              </c:pt>
              <c:pt idx="1">
                <c:v>Entre 2 et 5 ans</c:v>
              </c:pt>
              <c:pt idx="2">
                <c:v>Entre 5 et 10 ans</c:v>
              </c:pt>
              <c:pt idx="3">
                <c:v>Plus de 10 ans</c:v>
              </c:pt>
            </c:strLit>
          </c:cat>
          <c:val>
            <c:numLit>
              <c:formatCode>General</c:formatCode>
              <c:ptCount val="4"/>
              <c:pt idx="0">
                <c:v>18</c:v>
              </c:pt>
              <c:pt idx="1">
                <c:v>31</c:v>
              </c:pt>
              <c:pt idx="2">
                <c:v>24</c:v>
              </c:pt>
              <c:pt idx="3">
                <c:v>1</c:v>
              </c:pt>
            </c:numLit>
          </c:val>
          <c:extLst>
            <c:ext xmlns:c16="http://schemas.microsoft.com/office/drawing/2014/chart" uri="{C3380CC4-5D6E-409C-BE32-E72D297353CC}">
              <c16:uniqueId val="{00000008-1FE8-4A17-AF6C-566D2FB3E746}"/>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5">
              <a:lumMod val="20000"/>
              <a:lumOff val="80000"/>
            </a:schemeClr>
          </a:solidFill>
          <a:ln>
            <a:noFill/>
          </a:ln>
          <a:effectLst/>
        </c:spPr>
      </c:pivotFmt>
      <c:pivotFmt>
        <c:idx val="19"/>
        <c:spPr>
          <a:solidFill>
            <a:schemeClr val="accent1">
              <a:lumMod val="60000"/>
              <a:lumOff val="40000"/>
            </a:schemeClr>
          </a:solidFill>
          <a:ln>
            <a:noFill/>
          </a:ln>
          <a:effectLst/>
        </c:spPr>
      </c:pivotFmt>
      <c:pivotFmt>
        <c:idx val="20"/>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5">
                  <a:lumMod val="20000"/>
                  <a:lumOff val="80000"/>
                </a:schemeClr>
              </a:solidFill>
              <a:ln>
                <a:noFill/>
              </a:ln>
              <a:effectLst/>
            </c:spPr>
            <c:extLst>
              <c:ext xmlns:c16="http://schemas.microsoft.com/office/drawing/2014/chart" uri="{C3380CC4-5D6E-409C-BE32-E72D297353CC}">
                <c16:uniqueId val="{00000001-1FB7-405F-BA22-40F814FB0590}"/>
              </c:ext>
            </c:extLst>
          </c:dPt>
          <c:dPt>
            <c:idx val="1"/>
            <c:bubble3D val="0"/>
            <c:spPr>
              <a:solidFill>
                <a:schemeClr val="accent1">
                  <a:lumMod val="60000"/>
                  <a:lumOff val="40000"/>
                </a:schemeClr>
              </a:solidFill>
              <a:ln>
                <a:noFill/>
              </a:ln>
              <a:effectLst/>
            </c:spPr>
            <c:extLst>
              <c:ext xmlns:c16="http://schemas.microsoft.com/office/drawing/2014/chart" uri="{C3380CC4-5D6E-409C-BE32-E72D297353CC}">
                <c16:uniqueId val="{00000003-1FB7-405F-BA22-40F814FB0590}"/>
              </c:ext>
            </c:extLst>
          </c:dPt>
          <c:dPt>
            <c:idx val="2"/>
            <c:bubble3D val="0"/>
            <c:spPr>
              <a:solidFill>
                <a:schemeClr val="accent1"/>
              </a:solidFill>
              <a:ln>
                <a:noFill/>
              </a:ln>
              <a:effectLst/>
            </c:spPr>
            <c:extLst>
              <c:ext xmlns:c16="http://schemas.microsoft.com/office/drawing/2014/chart" uri="{C3380CC4-5D6E-409C-BE32-E72D297353CC}">
                <c16:uniqueId val="{00000005-1FB7-405F-BA22-40F814FB0590}"/>
              </c:ext>
            </c:extLst>
          </c:dPt>
          <c:cat>
            <c:strLit>
              <c:ptCount val="3"/>
              <c:pt idx="0">
                <c:v>Niveau 5 BTS/DUT (bac + 2)</c:v>
              </c:pt>
              <c:pt idx="1">
                <c:v>Niveau 6 Licence (bac + 3)</c:v>
              </c:pt>
              <c:pt idx="2">
                <c:v>Niveau 7 Master/Ingénieur (bac + 5)</c:v>
              </c:pt>
            </c:strLit>
          </c:cat>
          <c:val>
            <c:numLit>
              <c:formatCode>General</c:formatCode>
              <c:ptCount val="3"/>
              <c:pt idx="0">
                <c:v>5</c:v>
              </c:pt>
              <c:pt idx="1">
                <c:v>2</c:v>
              </c:pt>
              <c:pt idx="2">
                <c:v>64</c:v>
              </c:pt>
            </c:numLit>
          </c:val>
          <c:extLst>
            <c:ext xmlns:c16="http://schemas.microsoft.com/office/drawing/2014/chart" uri="{C3380CC4-5D6E-409C-BE32-E72D297353CC}">
              <c16:uniqueId val="{00000006-1FB7-405F-BA22-40F814FB0590}"/>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
        <c:idx val="10"/>
        <c:spPr>
          <a:solidFill>
            <a:schemeClr val="accent6">
              <a:lumMod val="50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A27E-422D-AD36-007C86775A9F}"/>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A27E-422D-AD36-007C86775A9F}"/>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A27E-422D-AD36-007C86775A9F}"/>
              </c:ext>
            </c:extLst>
          </c:dPt>
          <c:dPt>
            <c:idx val="3"/>
            <c:bubble3D val="0"/>
            <c:spPr>
              <a:solidFill>
                <a:schemeClr val="accent6">
                  <a:lumMod val="50000"/>
                </a:schemeClr>
              </a:solidFill>
              <a:ln>
                <a:noFill/>
              </a:ln>
              <a:effectLst/>
            </c:spPr>
            <c:extLst>
              <c:ext xmlns:c16="http://schemas.microsoft.com/office/drawing/2014/chart" uri="{C3380CC4-5D6E-409C-BE32-E72D297353CC}">
                <c16:uniqueId val="{00000007-A27E-422D-AD36-007C86775A9F}"/>
              </c:ext>
            </c:extLst>
          </c:dPt>
          <c:cat>
            <c:strLit>
              <c:ptCount val="4"/>
              <c:pt idx="0">
                <c:v>1ère exp ou Jeune Diplômé(e)</c:v>
              </c:pt>
              <c:pt idx="1">
                <c:v>Entre 2 et 5 ans</c:v>
              </c:pt>
              <c:pt idx="2">
                <c:v>Entre 5 et 10 ans</c:v>
              </c:pt>
              <c:pt idx="3">
                <c:v>Plus de 10 ans</c:v>
              </c:pt>
            </c:strLit>
          </c:cat>
          <c:val>
            <c:numLit>
              <c:formatCode>General</c:formatCode>
              <c:ptCount val="4"/>
              <c:pt idx="0">
                <c:v>18</c:v>
              </c:pt>
              <c:pt idx="1">
                <c:v>31</c:v>
              </c:pt>
              <c:pt idx="2">
                <c:v>24</c:v>
              </c:pt>
              <c:pt idx="3">
                <c:v>1</c:v>
              </c:pt>
            </c:numLit>
          </c:val>
          <c:extLst>
            <c:ext xmlns:c16="http://schemas.microsoft.com/office/drawing/2014/chart" uri="{C3380CC4-5D6E-409C-BE32-E72D297353CC}">
              <c16:uniqueId val="{00000008-A27E-422D-AD36-007C86775A9F}"/>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5">
              <a:lumMod val="20000"/>
              <a:lumOff val="80000"/>
            </a:schemeClr>
          </a:solidFill>
          <a:ln>
            <a:noFill/>
          </a:ln>
          <a:effectLst/>
        </c:spPr>
      </c:pivotFmt>
      <c:pivotFmt>
        <c:idx val="19"/>
        <c:spPr>
          <a:solidFill>
            <a:schemeClr val="accent1">
              <a:lumMod val="60000"/>
              <a:lumOff val="40000"/>
            </a:schemeClr>
          </a:solidFill>
          <a:ln>
            <a:noFill/>
          </a:ln>
          <a:effectLst/>
        </c:spPr>
      </c:pivotFmt>
      <c:pivotFmt>
        <c:idx val="20"/>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5">
                  <a:lumMod val="20000"/>
                  <a:lumOff val="80000"/>
                </a:schemeClr>
              </a:solidFill>
              <a:ln>
                <a:noFill/>
              </a:ln>
              <a:effectLst/>
            </c:spPr>
            <c:extLst>
              <c:ext xmlns:c16="http://schemas.microsoft.com/office/drawing/2014/chart" uri="{C3380CC4-5D6E-409C-BE32-E72D297353CC}">
                <c16:uniqueId val="{00000001-04DA-4294-800C-B513D1A3BB7C}"/>
              </c:ext>
            </c:extLst>
          </c:dPt>
          <c:dPt>
            <c:idx val="1"/>
            <c:bubble3D val="0"/>
            <c:spPr>
              <a:solidFill>
                <a:schemeClr val="accent1">
                  <a:lumMod val="60000"/>
                  <a:lumOff val="40000"/>
                </a:schemeClr>
              </a:solidFill>
              <a:ln>
                <a:noFill/>
              </a:ln>
              <a:effectLst/>
            </c:spPr>
            <c:extLst>
              <c:ext xmlns:c16="http://schemas.microsoft.com/office/drawing/2014/chart" uri="{C3380CC4-5D6E-409C-BE32-E72D297353CC}">
                <c16:uniqueId val="{00000003-04DA-4294-800C-B513D1A3BB7C}"/>
              </c:ext>
            </c:extLst>
          </c:dPt>
          <c:dPt>
            <c:idx val="2"/>
            <c:bubble3D val="0"/>
            <c:spPr>
              <a:solidFill>
                <a:schemeClr val="accent1"/>
              </a:solidFill>
              <a:ln>
                <a:noFill/>
              </a:ln>
              <a:effectLst/>
            </c:spPr>
            <c:extLst>
              <c:ext xmlns:c16="http://schemas.microsoft.com/office/drawing/2014/chart" uri="{C3380CC4-5D6E-409C-BE32-E72D297353CC}">
                <c16:uniqueId val="{00000005-04DA-4294-800C-B513D1A3BB7C}"/>
              </c:ext>
            </c:extLst>
          </c:dPt>
          <c:cat>
            <c:strLit>
              <c:ptCount val="3"/>
              <c:pt idx="0">
                <c:v>Niveau 5 BTS/DUT (bac + 2)</c:v>
              </c:pt>
              <c:pt idx="1">
                <c:v>Niveau 6 Licence (bac + 3)</c:v>
              </c:pt>
              <c:pt idx="2">
                <c:v>Niveau 7 Master/Ingénieur (bac + 5)</c:v>
              </c:pt>
            </c:strLit>
          </c:cat>
          <c:val>
            <c:numLit>
              <c:formatCode>General</c:formatCode>
              <c:ptCount val="3"/>
              <c:pt idx="0">
                <c:v>5</c:v>
              </c:pt>
              <c:pt idx="1">
                <c:v>2</c:v>
              </c:pt>
              <c:pt idx="2">
                <c:v>64</c:v>
              </c:pt>
            </c:numLit>
          </c:val>
          <c:extLst>
            <c:ext xmlns:c16="http://schemas.microsoft.com/office/drawing/2014/chart" uri="{C3380CC4-5D6E-409C-BE32-E72D297353CC}">
              <c16:uniqueId val="{00000006-04DA-4294-800C-B513D1A3BB7C}"/>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
        <c:idx val="10"/>
        <c:spPr>
          <a:solidFill>
            <a:schemeClr val="accent6">
              <a:lumMod val="50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A2CA-44DB-BDF3-40403EE04D81}"/>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A2CA-44DB-BDF3-40403EE04D81}"/>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A2CA-44DB-BDF3-40403EE04D81}"/>
              </c:ext>
            </c:extLst>
          </c:dPt>
          <c:dPt>
            <c:idx val="3"/>
            <c:bubble3D val="0"/>
            <c:spPr>
              <a:solidFill>
                <a:schemeClr val="accent6">
                  <a:lumMod val="50000"/>
                </a:schemeClr>
              </a:solidFill>
              <a:ln>
                <a:noFill/>
              </a:ln>
              <a:effectLst/>
            </c:spPr>
            <c:extLst>
              <c:ext xmlns:c16="http://schemas.microsoft.com/office/drawing/2014/chart" uri="{C3380CC4-5D6E-409C-BE32-E72D297353CC}">
                <c16:uniqueId val="{00000007-A2CA-44DB-BDF3-40403EE04D81}"/>
              </c:ext>
            </c:extLst>
          </c:dPt>
          <c:cat>
            <c:strLit>
              <c:ptCount val="4"/>
              <c:pt idx="0">
                <c:v>1ère exp ou Jeune Diplômé(e)</c:v>
              </c:pt>
              <c:pt idx="1">
                <c:v>Entre 2 et 5 ans</c:v>
              </c:pt>
              <c:pt idx="2">
                <c:v>Entre 5 et 10 ans</c:v>
              </c:pt>
              <c:pt idx="3">
                <c:v>Plus de 10 ans</c:v>
              </c:pt>
            </c:strLit>
          </c:cat>
          <c:val>
            <c:numLit>
              <c:formatCode>General</c:formatCode>
              <c:ptCount val="4"/>
              <c:pt idx="0">
                <c:v>18</c:v>
              </c:pt>
              <c:pt idx="1">
                <c:v>31</c:v>
              </c:pt>
              <c:pt idx="2">
                <c:v>24</c:v>
              </c:pt>
              <c:pt idx="3">
                <c:v>1</c:v>
              </c:pt>
            </c:numLit>
          </c:val>
          <c:extLst>
            <c:ext xmlns:c16="http://schemas.microsoft.com/office/drawing/2014/chart" uri="{C3380CC4-5D6E-409C-BE32-E72D297353CC}">
              <c16:uniqueId val="{00000008-A2CA-44DB-BDF3-40403EE04D81}"/>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5">
              <a:lumMod val="20000"/>
              <a:lumOff val="80000"/>
            </a:schemeClr>
          </a:solidFill>
          <a:ln>
            <a:noFill/>
          </a:ln>
          <a:effectLst/>
        </c:spPr>
      </c:pivotFmt>
      <c:pivotFmt>
        <c:idx val="19"/>
        <c:spPr>
          <a:solidFill>
            <a:schemeClr val="accent1">
              <a:lumMod val="60000"/>
              <a:lumOff val="40000"/>
            </a:schemeClr>
          </a:solidFill>
          <a:ln>
            <a:noFill/>
          </a:ln>
          <a:effectLst/>
        </c:spPr>
      </c:pivotFmt>
      <c:pivotFmt>
        <c:idx val="20"/>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5">
                  <a:lumMod val="20000"/>
                  <a:lumOff val="80000"/>
                </a:schemeClr>
              </a:solidFill>
              <a:ln>
                <a:noFill/>
              </a:ln>
              <a:effectLst/>
            </c:spPr>
            <c:extLst>
              <c:ext xmlns:c16="http://schemas.microsoft.com/office/drawing/2014/chart" uri="{C3380CC4-5D6E-409C-BE32-E72D297353CC}">
                <c16:uniqueId val="{00000001-0879-44D1-ADE3-F9DF9E4D6400}"/>
              </c:ext>
            </c:extLst>
          </c:dPt>
          <c:dPt>
            <c:idx val="1"/>
            <c:bubble3D val="0"/>
            <c:spPr>
              <a:solidFill>
                <a:schemeClr val="accent1">
                  <a:lumMod val="60000"/>
                  <a:lumOff val="40000"/>
                </a:schemeClr>
              </a:solidFill>
              <a:ln>
                <a:noFill/>
              </a:ln>
              <a:effectLst/>
            </c:spPr>
            <c:extLst>
              <c:ext xmlns:c16="http://schemas.microsoft.com/office/drawing/2014/chart" uri="{C3380CC4-5D6E-409C-BE32-E72D297353CC}">
                <c16:uniqueId val="{00000003-0879-44D1-ADE3-F9DF9E4D6400}"/>
              </c:ext>
            </c:extLst>
          </c:dPt>
          <c:dPt>
            <c:idx val="2"/>
            <c:bubble3D val="0"/>
            <c:spPr>
              <a:solidFill>
                <a:schemeClr val="accent1"/>
              </a:solidFill>
              <a:ln>
                <a:noFill/>
              </a:ln>
              <a:effectLst/>
            </c:spPr>
            <c:extLst>
              <c:ext xmlns:c16="http://schemas.microsoft.com/office/drawing/2014/chart" uri="{C3380CC4-5D6E-409C-BE32-E72D297353CC}">
                <c16:uniqueId val="{00000005-0879-44D1-ADE3-F9DF9E4D6400}"/>
              </c:ext>
            </c:extLst>
          </c:dPt>
          <c:cat>
            <c:strLit>
              <c:ptCount val="3"/>
              <c:pt idx="0">
                <c:v>Niveau 5 BTS/DUT (bac + 2)</c:v>
              </c:pt>
              <c:pt idx="1">
                <c:v>Niveau 6 Licence (bac + 3)</c:v>
              </c:pt>
              <c:pt idx="2">
                <c:v>Niveau 7 Master/Ingénieur (bac + 5)</c:v>
              </c:pt>
            </c:strLit>
          </c:cat>
          <c:val>
            <c:numLit>
              <c:formatCode>General</c:formatCode>
              <c:ptCount val="3"/>
              <c:pt idx="0">
                <c:v>5</c:v>
              </c:pt>
              <c:pt idx="1">
                <c:v>2</c:v>
              </c:pt>
              <c:pt idx="2">
                <c:v>64</c:v>
              </c:pt>
            </c:numLit>
          </c:val>
          <c:extLst>
            <c:ext xmlns:c16="http://schemas.microsoft.com/office/drawing/2014/chart" uri="{C3380CC4-5D6E-409C-BE32-E72D297353CC}">
              <c16:uniqueId val="{00000006-0879-44D1-ADE3-F9DF9E4D6400}"/>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5E64-479A-8B1E-65FC03F636CA}"/>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5E64-479A-8B1E-65FC03F636CA}"/>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5E64-479A-8B1E-65FC03F636CA}"/>
              </c:ext>
            </c:extLst>
          </c:dPt>
          <c:dPt>
            <c:idx val="3"/>
            <c:bubble3D val="0"/>
            <c:spPr>
              <a:solidFill>
                <a:schemeClr val="accent4"/>
              </a:solidFill>
              <a:ln>
                <a:noFill/>
              </a:ln>
              <a:effectLst/>
            </c:spPr>
            <c:extLst>
              <c:ext xmlns:c16="http://schemas.microsoft.com/office/drawing/2014/chart" uri="{C3380CC4-5D6E-409C-BE32-E72D297353CC}">
                <c16:uniqueId val="{00000007-5E64-479A-8B1E-65FC03F636CA}"/>
              </c:ext>
            </c:extLst>
          </c:dPt>
          <c:cat>
            <c:strLit>
              <c:ptCount val="3"/>
              <c:pt idx="0">
                <c:v>1ère exp ou Jeune Diplômé(e)</c:v>
              </c:pt>
              <c:pt idx="1">
                <c:v>Entre 2 et 5 ans</c:v>
              </c:pt>
              <c:pt idx="2">
                <c:v>Entre 5 et 10 ans</c:v>
              </c:pt>
            </c:strLit>
          </c:cat>
          <c:val>
            <c:numLit>
              <c:formatCode>General</c:formatCode>
              <c:ptCount val="3"/>
              <c:pt idx="0">
                <c:v>1</c:v>
              </c:pt>
              <c:pt idx="1">
                <c:v>11</c:v>
              </c:pt>
              <c:pt idx="2">
                <c:v>9</c:v>
              </c:pt>
            </c:numLit>
          </c:val>
          <c:extLst>
            <c:ext xmlns:c16="http://schemas.microsoft.com/office/drawing/2014/chart" uri="{C3380CC4-5D6E-409C-BE32-E72D297353CC}">
              <c16:uniqueId val="{00000008-5E64-479A-8B1E-65FC03F636CA}"/>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1"/>
              </a:solidFill>
              <a:ln>
                <a:noFill/>
              </a:ln>
              <a:effectLst/>
            </c:spPr>
            <c:extLst>
              <c:ext xmlns:c16="http://schemas.microsoft.com/office/drawing/2014/chart" uri="{C3380CC4-5D6E-409C-BE32-E72D297353CC}">
                <c16:uniqueId val="{00000001-D4FE-4CE0-86E2-E3922ED9A186}"/>
              </c:ext>
            </c:extLst>
          </c:dPt>
          <c:dPt>
            <c:idx val="1"/>
            <c:bubble3D val="0"/>
            <c:spPr>
              <a:solidFill>
                <a:schemeClr val="accent2"/>
              </a:solidFill>
              <a:ln>
                <a:noFill/>
              </a:ln>
              <a:effectLst/>
            </c:spPr>
            <c:extLst>
              <c:ext xmlns:c16="http://schemas.microsoft.com/office/drawing/2014/chart" uri="{C3380CC4-5D6E-409C-BE32-E72D297353CC}">
                <c16:uniqueId val="{00000003-D4FE-4CE0-86E2-E3922ED9A186}"/>
              </c:ext>
            </c:extLst>
          </c:dPt>
          <c:dPt>
            <c:idx val="2"/>
            <c:bubble3D val="0"/>
            <c:spPr>
              <a:solidFill>
                <a:schemeClr val="accent3"/>
              </a:solidFill>
              <a:ln>
                <a:noFill/>
              </a:ln>
              <a:effectLst/>
            </c:spPr>
            <c:extLst>
              <c:ext xmlns:c16="http://schemas.microsoft.com/office/drawing/2014/chart" uri="{C3380CC4-5D6E-409C-BE32-E72D297353CC}">
                <c16:uniqueId val="{00000005-D4FE-4CE0-86E2-E3922ED9A186}"/>
              </c:ext>
            </c:extLst>
          </c:dPt>
          <c:cat>
            <c:strLit>
              <c:ptCount val="1"/>
              <c:pt idx="0">
                <c:v>Niveau 7 Master/Ingénieur (bac + 5)</c:v>
              </c:pt>
            </c:strLit>
          </c:cat>
          <c:val>
            <c:numLit>
              <c:formatCode>General</c:formatCode>
              <c:ptCount val="1"/>
              <c:pt idx="0">
                <c:v>8</c:v>
              </c:pt>
            </c:numLit>
          </c:val>
          <c:extLst>
            <c:ext xmlns:c16="http://schemas.microsoft.com/office/drawing/2014/chart" uri="{C3380CC4-5D6E-409C-BE32-E72D297353CC}">
              <c16:uniqueId val="{00000006-D4FE-4CE0-86E2-E3922ED9A186}"/>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pivotFmt>
      <c:pivotFmt>
        <c:idx val="8"/>
        <c:spPr>
          <a:solidFill>
            <a:schemeClr val="accent6">
              <a:lumMod val="75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40000"/>
                  <a:lumOff val="60000"/>
                </a:schemeClr>
              </a:solidFill>
              <a:ln>
                <a:noFill/>
              </a:ln>
              <a:effectLst/>
            </c:spPr>
            <c:extLst>
              <c:ext xmlns:c16="http://schemas.microsoft.com/office/drawing/2014/chart" uri="{C3380CC4-5D6E-409C-BE32-E72D297353CC}">
                <c16:uniqueId val="{00000001-B70C-442B-97C4-5E2B0BFFA072}"/>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B70C-442B-97C4-5E2B0BFFA072}"/>
              </c:ext>
            </c:extLst>
          </c:dPt>
          <c:dPt>
            <c:idx val="2"/>
            <c:bubble3D val="0"/>
            <c:spPr>
              <a:solidFill>
                <a:schemeClr val="accent3"/>
              </a:solidFill>
              <a:ln>
                <a:noFill/>
              </a:ln>
              <a:effectLst/>
            </c:spPr>
            <c:extLst>
              <c:ext xmlns:c16="http://schemas.microsoft.com/office/drawing/2014/chart" uri="{C3380CC4-5D6E-409C-BE32-E72D297353CC}">
                <c16:uniqueId val="{00000005-B70C-442B-97C4-5E2B0BFFA072}"/>
              </c:ext>
            </c:extLst>
          </c:dPt>
          <c:dPt>
            <c:idx val="3"/>
            <c:bubble3D val="0"/>
            <c:spPr>
              <a:solidFill>
                <a:schemeClr val="accent4"/>
              </a:solidFill>
              <a:ln>
                <a:noFill/>
              </a:ln>
              <a:effectLst/>
            </c:spPr>
            <c:extLst>
              <c:ext xmlns:c16="http://schemas.microsoft.com/office/drawing/2014/chart" uri="{C3380CC4-5D6E-409C-BE32-E72D297353CC}">
                <c16:uniqueId val="{00000007-B70C-442B-97C4-5E2B0BFFA072}"/>
              </c:ext>
            </c:extLst>
          </c:dPt>
          <c:cat>
            <c:strLit>
              <c:ptCount val="2"/>
              <c:pt idx="0">
                <c:v>Entre 2 et 5 ans</c:v>
              </c:pt>
              <c:pt idx="1">
                <c:v>Entre 5 et 10 ans</c:v>
              </c:pt>
            </c:strLit>
          </c:cat>
          <c:val>
            <c:numLit>
              <c:formatCode>General</c:formatCode>
              <c:ptCount val="2"/>
              <c:pt idx="0">
                <c:v>3</c:v>
              </c:pt>
              <c:pt idx="1">
                <c:v>4</c:v>
              </c:pt>
            </c:numLit>
          </c:val>
          <c:extLst>
            <c:ext xmlns:c16="http://schemas.microsoft.com/office/drawing/2014/chart" uri="{C3380CC4-5D6E-409C-BE32-E72D297353CC}">
              <c16:uniqueId val="{00000008-B70C-442B-97C4-5E2B0BFFA072}"/>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
        <c:idx val="10"/>
        <c:spPr>
          <a:solidFill>
            <a:schemeClr val="accent6">
              <a:lumMod val="50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4FCF-4179-AE8A-08FEDEA1F4D9}"/>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4FCF-4179-AE8A-08FEDEA1F4D9}"/>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4FCF-4179-AE8A-08FEDEA1F4D9}"/>
              </c:ext>
            </c:extLst>
          </c:dPt>
          <c:dPt>
            <c:idx val="3"/>
            <c:bubble3D val="0"/>
            <c:spPr>
              <a:solidFill>
                <a:schemeClr val="accent6">
                  <a:lumMod val="50000"/>
                </a:schemeClr>
              </a:solidFill>
              <a:ln>
                <a:noFill/>
              </a:ln>
              <a:effectLst/>
            </c:spPr>
            <c:extLst>
              <c:ext xmlns:c16="http://schemas.microsoft.com/office/drawing/2014/chart" uri="{C3380CC4-5D6E-409C-BE32-E72D297353CC}">
                <c16:uniqueId val="{00000007-4FCF-4179-AE8A-08FEDEA1F4D9}"/>
              </c:ext>
            </c:extLst>
          </c:dPt>
          <c:cat>
            <c:strLit>
              <c:ptCount val="4"/>
              <c:pt idx="0">
                <c:v>1ère exp ou Jeune Diplômé(e)</c:v>
              </c:pt>
              <c:pt idx="1">
                <c:v>Entre 2 et 5 ans</c:v>
              </c:pt>
              <c:pt idx="2">
                <c:v>Entre 5 et 10 ans</c:v>
              </c:pt>
              <c:pt idx="3">
                <c:v>Plus de 10 ans</c:v>
              </c:pt>
            </c:strLit>
          </c:cat>
          <c:val>
            <c:numLit>
              <c:formatCode>General</c:formatCode>
              <c:ptCount val="4"/>
              <c:pt idx="0">
                <c:v>4</c:v>
              </c:pt>
              <c:pt idx="1">
                <c:v>1</c:v>
              </c:pt>
              <c:pt idx="2">
                <c:v>6</c:v>
              </c:pt>
              <c:pt idx="3">
                <c:v>1</c:v>
              </c:pt>
            </c:numLit>
          </c:val>
          <c:extLst>
            <c:ext xmlns:c16="http://schemas.microsoft.com/office/drawing/2014/chart" uri="{C3380CC4-5D6E-409C-BE32-E72D297353CC}">
              <c16:uniqueId val="{00000008-4FCF-4179-AE8A-08FEDEA1F4D9}"/>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lumMod val="60000"/>
              <a:lumOff val="40000"/>
            </a:schemeClr>
          </a:solidFill>
          <a:ln>
            <a:noFill/>
          </a:ln>
          <a:effectLst/>
        </c:spPr>
      </c:pivotFmt>
      <c:pivotFmt>
        <c:idx val="19"/>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1">
                  <a:lumMod val="60000"/>
                  <a:lumOff val="40000"/>
                </a:schemeClr>
              </a:solidFill>
              <a:ln>
                <a:noFill/>
              </a:ln>
              <a:effectLst/>
            </c:spPr>
            <c:extLst>
              <c:ext xmlns:c16="http://schemas.microsoft.com/office/drawing/2014/chart" uri="{C3380CC4-5D6E-409C-BE32-E72D297353CC}">
                <c16:uniqueId val="{00000001-9870-42F1-B88E-57FB5321814F}"/>
              </c:ext>
            </c:extLst>
          </c:dPt>
          <c:dPt>
            <c:idx val="1"/>
            <c:bubble3D val="0"/>
            <c:spPr>
              <a:solidFill>
                <a:schemeClr val="accent1"/>
              </a:solidFill>
              <a:ln>
                <a:noFill/>
              </a:ln>
              <a:effectLst/>
            </c:spPr>
            <c:extLst>
              <c:ext xmlns:c16="http://schemas.microsoft.com/office/drawing/2014/chart" uri="{C3380CC4-5D6E-409C-BE32-E72D297353CC}">
                <c16:uniqueId val="{00000003-9870-42F1-B88E-57FB5321814F}"/>
              </c:ext>
            </c:extLst>
          </c:dPt>
          <c:dPt>
            <c:idx val="2"/>
            <c:bubble3D val="0"/>
            <c:spPr>
              <a:solidFill>
                <a:schemeClr val="accent3"/>
              </a:solidFill>
              <a:ln>
                <a:noFill/>
              </a:ln>
              <a:effectLst/>
            </c:spPr>
            <c:extLst>
              <c:ext xmlns:c16="http://schemas.microsoft.com/office/drawing/2014/chart" uri="{C3380CC4-5D6E-409C-BE32-E72D297353CC}">
                <c16:uniqueId val="{00000005-9870-42F1-B88E-57FB5321814F}"/>
              </c:ext>
            </c:extLst>
          </c:dPt>
          <c:cat>
            <c:strLit>
              <c:ptCount val="2"/>
              <c:pt idx="0">
                <c:v>Niveau 6 Licence (bac + 3)</c:v>
              </c:pt>
              <c:pt idx="1">
                <c:v>Niveau 7 Master/Ingénieur (bac + 5)</c:v>
              </c:pt>
            </c:strLit>
          </c:cat>
          <c:val>
            <c:numLit>
              <c:formatCode>General</c:formatCode>
              <c:ptCount val="2"/>
              <c:pt idx="0">
                <c:v>1</c:v>
              </c:pt>
              <c:pt idx="1">
                <c:v>26</c:v>
              </c:pt>
            </c:numLit>
          </c:val>
          <c:extLst>
            <c:ext xmlns:c16="http://schemas.microsoft.com/office/drawing/2014/chart" uri="{C3380CC4-5D6E-409C-BE32-E72D297353CC}">
              <c16:uniqueId val="{00000006-9870-42F1-B88E-57FB5321814F}"/>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6CF3-4D9F-88D4-86ADC6EE5F51}"/>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6CF3-4D9F-88D4-86ADC6EE5F51}"/>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6CF3-4D9F-88D4-86ADC6EE5F51}"/>
              </c:ext>
            </c:extLst>
          </c:dPt>
          <c:dPt>
            <c:idx val="3"/>
            <c:bubble3D val="0"/>
            <c:spPr>
              <a:solidFill>
                <a:schemeClr val="accent4"/>
              </a:solidFill>
              <a:ln>
                <a:noFill/>
              </a:ln>
              <a:effectLst/>
            </c:spPr>
            <c:extLst>
              <c:ext xmlns:c16="http://schemas.microsoft.com/office/drawing/2014/chart" uri="{C3380CC4-5D6E-409C-BE32-E72D297353CC}">
                <c16:uniqueId val="{00000007-6CF3-4D9F-88D4-86ADC6EE5F51}"/>
              </c:ext>
            </c:extLst>
          </c:dPt>
          <c:cat>
            <c:strLit>
              <c:ptCount val="3"/>
              <c:pt idx="0">
                <c:v>1ère exp ou Jeune Diplômé(e)</c:v>
              </c:pt>
              <c:pt idx="1">
                <c:v>Entre 2 et 5 ans</c:v>
              </c:pt>
              <c:pt idx="2">
                <c:v>Entre 5 et 10 ans</c:v>
              </c:pt>
            </c:strLit>
          </c:cat>
          <c:val>
            <c:numLit>
              <c:formatCode>General</c:formatCode>
              <c:ptCount val="3"/>
              <c:pt idx="0">
                <c:v>1</c:v>
              </c:pt>
              <c:pt idx="1">
                <c:v>13</c:v>
              </c:pt>
              <c:pt idx="2">
                <c:v>16</c:v>
              </c:pt>
            </c:numLit>
          </c:val>
          <c:extLst>
            <c:ext xmlns:c16="http://schemas.microsoft.com/office/drawing/2014/chart" uri="{C3380CC4-5D6E-409C-BE32-E72D297353CC}">
              <c16:uniqueId val="{00000008-6CF3-4D9F-88D4-86ADC6EE5F51}"/>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lumMod val="60000"/>
              <a:lumOff val="40000"/>
            </a:schemeClr>
          </a:solidFill>
          <a:ln>
            <a:noFill/>
          </a:ln>
          <a:effectLst/>
        </c:spPr>
      </c:pivotFmt>
      <c:pivotFmt>
        <c:idx val="19"/>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1">
                  <a:lumMod val="60000"/>
                  <a:lumOff val="40000"/>
                </a:schemeClr>
              </a:solidFill>
              <a:ln>
                <a:noFill/>
              </a:ln>
              <a:effectLst/>
            </c:spPr>
            <c:extLst>
              <c:ext xmlns:c16="http://schemas.microsoft.com/office/drawing/2014/chart" uri="{C3380CC4-5D6E-409C-BE32-E72D297353CC}">
                <c16:uniqueId val="{00000001-3248-4D86-B89C-20D1F7826515}"/>
              </c:ext>
            </c:extLst>
          </c:dPt>
          <c:dPt>
            <c:idx val="1"/>
            <c:bubble3D val="0"/>
            <c:spPr>
              <a:solidFill>
                <a:schemeClr val="accent1"/>
              </a:solidFill>
              <a:ln>
                <a:noFill/>
              </a:ln>
              <a:effectLst/>
            </c:spPr>
            <c:extLst>
              <c:ext xmlns:c16="http://schemas.microsoft.com/office/drawing/2014/chart" uri="{C3380CC4-5D6E-409C-BE32-E72D297353CC}">
                <c16:uniqueId val="{00000003-3248-4D86-B89C-20D1F7826515}"/>
              </c:ext>
            </c:extLst>
          </c:dPt>
          <c:dPt>
            <c:idx val="2"/>
            <c:bubble3D val="0"/>
            <c:spPr>
              <a:solidFill>
                <a:schemeClr val="accent3"/>
              </a:solidFill>
              <a:ln>
                <a:noFill/>
              </a:ln>
              <a:effectLst/>
            </c:spPr>
            <c:extLst>
              <c:ext xmlns:c16="http://schemas.microsoft.com/office/drawing/2014/chart" uri="{C3380CC4-5D6E-409C-BE32-E72D297353CC}">
                <c16:uniqueId val="{00000005-3248-4D86-B89C-20D1F7826515}"/>
              </c:ext>
            </c:extLst>
          </c:dPt>
          <c:cat>
            <c:strLit>
              <c:ptCount val="2"/>
              <c:pt idx="0">
                <c:v>Niveau 6 Licence (bac + 3)</c:v>
              </c:pt>
              <c:pt idx="1">
                <c:v>Niveau 7 Master/Ingénieur (bac + 5)</c:v>
              </c:pt>
            </c:strLit>
          </c:cat>
          <c:val>
            <c:numLit>
              <c:formatCode>General</c:formatCode>
              <c:ptCount val="2"/>
              <c:pt idx="0">
                <c:v>1</c:v>
              </c:pt>
              <c:pt idx="1">
                <c:v>26</c:v>
              </c:pt>
            </c:numLit>
          </c:val>
          <c:extLst>
            <c:ext xmlns:c16="http://schemas.microsoft.com/office/drawing/2014/chart" uri="{C3380CC4-5D6E-409C-BE32-E72D297353CC}">
              <c16:uniqueId val="{00000006-3248-4D86-B89C-20D1F7826515}"/>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B984-489E-B9C4-0BEFFD62F002}"/>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B984-489E-B9C4-0BEFFD62F002}"/>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B984-489E-B9C4-0BEFFD62F002}"/>
              </c:ext>
            </c:extLst>
          </c:dPt>
          <c:dPt>
            <c:idx val="3"/>
            <c:bubble3D val="0"/>
            <c:spPr>
              <a:solidFill>
                <a:schemeClr val="accent4"/>
              </a:solidFill>
              <a:ln>
                <a:noFill/>
              </a:ln>
              <a:effectLst/>
            </c:spPr>
            <c:extLst>
              <c:ext xmlns:c16="http://schemas.microsoft.com/office/drawing/2014/chart" uri="{C3380CC4-5D6E-409C-BE32-E72D297353CC}">
                <c16:uniqueId val="{00000007-B984-489E-B9C4-0BEFFD62F002}"/>
              </c:ext>
            </c:extLst>
          </c:dPt>
          <c:cat>
            <c:strLit>
              <c:ptCount val="3"/>
              <c:pt idx="0">
                <c:v>1ère exp ou Jeune Diplômé(e)</c:v>
              </c:pt>
              <c:pt idx="1">
                <c:v>Entre 2 et 5 ans</c:v>
              </c:pt>
              <c:pt idx="2">
                <c:v>Entre 5 et 10 ans</c:v>
              </c:pt>
            </c:strLit>
          </c:cat>
          <c:val>
            <c:numLit>
              <c:formatCode>General</c:formatCode>
              <c:ptCount val="3"/>
              <c:pt idx="0">
                <c:v>1</c:v>
              </c:pt>
              <c:pt idx="1">
                <c:v>13</c:v>
              </c:pt>
              <c:pt idx="2">
                <c:v>16</c:v>
              </c:pt>
            </c:numLit>
          </c:val>
          <c:extLst>
            <c:ext xmlns:c16="http://schemas.microsoft.com/office/drawing/2014/chart" uri="{C3380CC4-5D6E-409C-BE32-E72D297353CC}">
              <c16:uniqueId val="{00000008-B984-489E-B9C4-0BEFFD62F002}"/>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lumMod val="60000"/>
              <a:lumOff val="40000"/>
            </a:schemeClr>
          </a:solidFill>
          <a:ln>
            <a:noFill/>
          </a:ln>
          <a:effectLst/>
        </c:spPr>
      </c:pivotFmt>
      <c:pivotFmt>
        <c:idx val="19"/>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1">
                  <a:lumMod val="60000"/>
                  <a:lumOff val="40000"/>
                </a:schemeClr>
              </a:solidFill>
              <a:ln>
                <a:noFill/>
              </a:ln>
              <a:effectLst/>
            </c:spPr>
            <c:extLst>
              <c:ext xmlns:c16="http://schemas.microsoft.com/office/drawing/2014/chart" uri="{C3380CC4-5D6E-409C-BE32-E72D297353CC}">
                <c16:uniqueId val="{00000001-5F56-4A30-9138-5E89366FFE7D}"/>
              </c:ext>
            </c:extLst>
          </c:dPt>
          <c:dPt>
            <c:idx val="1"/>
            <c:bubble3D val="0"/>
            <c:spPr>
              <a:solidFill>
                <a:schemeClr val="accent1"/>
              </a:solidFill>
              <a:ln>
                <a:noFill/>
              </a:ln>
              <a:effectLst/>
            </c:spPr>
            <c:extLst>
              <c:ext xmlns:c16="http://schemas.microsoft.com/office/drawing/2014/chart" uri="{C3380CC4-5D6E-409C-BE32-E72D297353CC}">
                <c16:uniqueId val="{00000003-5F56-4A30-9138-5E89366FFE7D}"/>
              </c:ext>
            </c:extLst>
          </c:dPt>
          <c:dPt>
            <c:idx val="2"/>
            <c:bubble3D val="0"/>
            <c:spPr>
              <a:solidFill>
                <a:schemeClr val="accent3"/>
              </a:solidFill>
              <a:ln>
                <a:noFill/>
              </a:ln>
              <a:effectLst/>
            </c:spPr>
            <c:extLst>
              <c:ext xmlns:c16="http://schemas.microsoft.com/office/drawing/2014/chart" uri="{C3380CC4-5D6E-409C-BE32-E72D297353CC}">
                <c16:uniqueId val="{00000005-5F56-4A30-9138-5E89366FFE7D}"/>
              </c:ext>
            </c:extLst>
          </c:dPt>
          <c:cat>
            <c:strLit>
              <c:ptCount val="2"/>
              <c:pt idx="0">
                <c:v>Niveau 6 Licence (bac + 3)</c:v>
              </c:pt>
              <c:pt idx="1">
                <c:v>Niveau 7 Master/Ingénieur (bac + 5)</c:v>
              </c:pt>
            </c:strLit>
          </c:cat>
          <c:val>
            <c:numLit>
              <c:formatCode>General</c:formatCode>
              <c:ptCount val="2"/>
              <c:pt idx="0">
                <c:v>2</c:v>
              </c:pt>
              <c:pt idx="1">
                <c:v>12</c:v>
              </c:pt>
            </c:numLit>
          </c:val>
          <c:extLst>
            <c:ext xmlns:c16="http://schemas.microsoft.com/office/drawing/2014/chart" uri="{C3380CC4-5D6E-409C-BE32-E72D297353CC}">
              <c16:uniqueId val="{00000006-5F56-4A30-9138-5E89366FFE7D}"/>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B903-41A7-97A0-FFE212ADAD9D}"/>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B903-41A7-97A0-FFE212ADAD9D}"/>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B903-41A7-97A0-FFE212ADAD9D}"/>
              </c:ext>
            </c:extLst>
          </c:dPt>
          <c:dPt>
            <c:idx val="3"/>
            <c:bubble3D val="0"/>
            <c:spPr>
              <a:solidFill>
                <a:schemeClr val="accent4"/>
              </a:solidFill>
              <a:ln>
                <a:noFill/>
              </a:ln>
              <a:effectLst/>
            </c:spPr>
            <c:extLst>
              <c:ext xmlns:c16="http://schemas.microsoft.com/office/drawing/2014/chart" uri="{C3380CC4-5D6E-409C-BE32-E72D297353CC}">
                <c16:uniqueId val="{00000007-B903-41A7-97A0-FFE212ADAD9D}"/>
              </c:ext>
            </c:extLst>
          </c:dPt>
          <c:cat>
            <c:strLit>
              <c:ptCount val="3"/>
              <c:pt idx="0">
                <c:v>1ère exp ou Jeune Diplômé(e)</c:v>
              </c:pt>
              <c:pt idx="1">
                <c:v>Entre 2 et 5 ans</c:v>
              </c:pt>
              <c:pt idx="2">
                <c:v>Entre 5 et 10 ans</c:v>
              </c:pt>
            </c:strLit>
          </c:cat>
          <c:val>
            <c:numLit>
              <c:formatCode>General</c:formatCode>
              <c:ptCount val="3"/>
              <c:pt idx="0">
                <c:v>2</c:v>
              </c:pt>
              <c:pt idx="1">
                <c:v>4</c:v>
              </c:pt>
              <c:pt idx="2">
                <c:v>1</c:v>
              </c:pt>
            </c:numLit>
          </c:val>
          <c:extLst>
            <c:ext xmlns:c16="http://schemas.microsoft.com/office/drawing/2014/chart" uri="{C3380CC4-5D6E-409C-BE32-E72D297353CC}">
              <c16:uniqueId val="{00000008-B903-41A7-97A0-FFE212ADAD9D}"/>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1"/>
              </a:solidFill>
              <a:ln>
                <a:noFill/>
              </a:ln>
              <a:effectLst/>
            </c:spPr>
            <c:extLst>
              <c:ext xmlns:c16="http://schemas.microsoft.com/office/drawing/2014/chart" uri="{C3380CC4-5D6E-409C-BE32-E72D297353CC}">
                <c16:uniqueId val="{00000001-49BF-46F5-8A5A-CDDF7E58A4F2}"/>
              </c:ext>
            </c:extLst>
          </c:dPt>
          <c:dPt>
            <c:idx val="1"/>
            <c:bubble3D val="0"/>
            <c:spPr>
              <a:solidFill>
                <a:schemeClr val="accent2"/>
              </a:solidFill>
              <a:ln>
                <a:noFill/>
              </a:ln>
              <a:effectLst/>
            </c:spPr>
            <c:extLst>
              <c:ext xmlns:c16="http://schemas.microsoft.com/office/drawing/2014/chart" uri="{C3380CC4-5D6E-409C-BE32-E72D297353CC}">
                <c16:uniqueId val="{00000003-49BF-46F5-8A5A-CDDF7E58A4F2}"/>
              </c:ext>
            </c:extLst>
          </c:dPt>
          <c:dPt>
            <c:idx val="2"/>
            <c:bubble3D val="0"/>
            <c:spPr>
              <a:solidFill>
                <a:schemeClr val="accent3"/>
              </a:solidFill>
              <a:ln>
                <a:noFill/>
              </a:ln>
              <a:effectLst/>
            </c:spPr>
            <c:extLst>
              <c:ext xmlns:c16="http://schemas.microsoft.com/office/drawing/2014/chart" uri="{C3380CC4-5D6E-409C-BE32-E72D297353CC}">
                <c16:uniqueId val="{00000005-49BF-46F5-8A5A-CDDF7E58A4F2}"/>
              </c:ext>
            </c:extLst>
          </c:dPt>
          <c:cat>
            <c:strLit>
              <c:ptCount val="1"/>
              <c:pt idx="0">
                <c:v>Niveau 7 Master/Ingénieur (bac + 5)</c:v>
              </c:pt>
            </c:strLit>
          </c:cat>
          <c:val>
            <c:numLit>
              <c:formatCode>General</c:formatCode>
              <c:ptCount val="1"/>
              <c:pt idx="0">
                <c:v>8</c:v>
              </c:pt>
            </c:numLit>
          </c:val>
          <c:extLst>
            <c:ext xmlns:c16="http://schemas.microsoft.com/office/drawing/2014/chart" uri="{C3380CC4-5D6E-409C-BE32-E72D297353CC}">
              <c16:uniqueId val="{00000006-49BF-46F5-8A5A-CDDF7E58A4F2}"/>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pivotFmt>
      <c:pivotFmt>
        <c:idx val="8"/>
        <c:spPr>
          <a:solidFill>
            <a:schemeClr val="accent6">
              <a:lumMod val="75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40000"/>
                  <a:lumOff val="60000"/>
                </a:schemeClr>
              </a:solidFill>
              <a:ln>
                <a:noFill/>
              </a:ln>
              <a:effectLst/>
            </c:spPr>
            <c:extLst>
              <c:ext xmlns:c16="http://schemas.microsoft.com/office/drawing/2014/chart" uri="{C3380CC4-5D6E-409C-BE32-E72D297353CC}">
                <c16:uniqueId val="{00000001-ED9B-4BBC-A5C2-F75EDF20664C}"/>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ED9B-4BBC-A5C2-F75EDF20664C}"/>
              </c:ext>
            </c:extLst>
          </c:dPt>
          <c:dPt>
            <c:idx val="2"/>
            <c:bubble3D val="0"/>
            <c:spPr>
              <a:solidFill>
                <a:schemeClr val="accent3"/>
              </a:solidFill>
              <a:ln>
                <a:noFill/>
              </a:ln>
              <a:effectLst/>
            </c:spPr>
            <c:extLst>
              <c:ext xmlns:c16="http://schemas.microsoft.com/office/drawing/2014/chart" uri="{C3380CC4-5D6E-409C-BE32-E72D297353CC}">
                <c16:uniqueId val="{00000005-ED9B-4BBC-A5C2-F75EDF20664C}"/>
              </c:ext>
            </c:extLst>
          </c:dPt>
          <c:dPt>
            <c:idx val="3"/>
            <c:bubble3D val="0"/>
            <c:spPr>
              <a:solidFill>
                <a:schemeClr val="accent4"/>
              </a:solidFill>
              <a:ln>
                <a:noFill/>
              </a:ln>
              <a:effectLst/>
            </c:spPr>
            <c:extLst>
              <c:ext xmlns:c16="http://schemas.microsoft.com/office/drawing/2014/chart" uri="{C3380CC4-5D6E-409C-BE32-E72D297353CC}">
                <c16:uniqueId val="{00000007-ED9B-4BBC-A5C2-F75EDF20664C}"/>
              </c:ext>
            </c:extLst>
          </c:dPt>
          <c:cat>
            <c:strLit>
              <c:ptCount val="2"/>
              <c:pt idx="0">
                <c:v>Entre 2 et 5 ans</c:v>
              </c:pt>
              <c:pt idx="1">
                <c:v>Entre 5 et 10 ans</c:v>
              </c:pt>
            </c:strLit>
          </c:cat>
          <c:val>
            <c:numLit>
              <c:formatCode>General</c:formatCode>
              <c:ptCount val="2"/>
              <c:pt idx="0">
                <c:v>3</c:v>
              </c:pt>
              <c:pt idx="1">
                <c:v>4</c:v>
              </c:pt>
            </c:numLit>
          </c:val>
          <c:extLst>
            <c:ext xmlns:c16="http://schemas.microsoft.com/office/drawing/2014/chart" uri="{C3380CC4-5D6E-409C-BE32-E72D297353CC}">
              <c16:uniqueId val="{00000008-ED9B-4BBC-A5C2-F75EDF20664C}"/>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
        <c:idx val="10"/>
        <c:spPr>
          <a:solidFill>
            <a:schemeClr val="accent6">
              <a:lumMod val="50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A748-4333-8D15-1CB78369C3E6}"/>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A748-4333-8D15-1CB78369C3E6}"/>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A748-4333-8D15-1CB78369C3E6}"/>
              </c:ext>
            </c:extLst>
          </c:dPt>
          <c:dPt>
            <c:idx val="3"/>
            <c:bubble3D val="0"/>
            <c:spPr>
              <a:solidFill>
                <a:schemeClr val="accent6">
                  <a:lumMod val="50000"/>
                </a:schemeClr>
              </a:solidFill>
              <a:ln>
                <a:noFill/>
              </a:ln>
              <a:effectLst/>
            </c:spPr>
            <c:extLst>
              <c:ext xmlns:c16="http://schemas.microsoft.com/office/drawing/2014/chart" uri="{C3380CC4-5D6E-409C-BE32-E72D297353CC}">
                <c16:uniqueId val="{00000007-A748-4333-8D15-1CB78369C3E6}"/>
              </c:ext>
            </c:extLst>
          </c:dPt>
          <c:cat>
            <c:strLit>
              <c:ptCount val="4"/>
              <c:pt idx="0">
                <c:v>1ère exp ou Jeune Diplômé(e)</c:v>
              </c:pt>
              <c:pt idx="1">
                <c:v>Entre 2 et 5 ans</c:v>
              </c:pt>
              <c:pt idx="2">
                <c:v>Entre 5 et 10 ans</c:v>
              </c:pt>
              <c:pt idx="3">
                <c:v>Plus de 10 ans</c:v>
              </c:pt>
            </c:strLit>
          </c:cat>
          <c:val>
            <c:numLit>
              <c:formatCode>General</c:formatCode>
              <c:ptCount val="4"/>
              <c:pt idx="0">
                <c:v>4</c:v>
              </c:pt>
              <c:pt idx="1">
                <c:v>1</c:v>
              </c:pt>
              <c:pt idx="2">
                <c:v>6</c:v>
              </c:pt>
              <c:pt idx="3">
                <c:v>1</c:v>
              </c:pt>
            </c:numLit>
          </c:val>
          <c:extLst>
            <c:ext xmlns:c16="http://schemas.microsoft.com/office/drawing/2014/chart" uri="{C3380CC4-5D6E-409C-BE32-E72D297353CC}">
              <c16:uniqueId val="{00000008-A748-4333-8D15-1CB78369C3E6}"/>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1"/>
              </a:solidFill>
              <a:ln>
                <a:noFill/>
              </a:ln>
              <a:effectLst/>
            </c:spPr>
            <c:extLst>
              <c:ext xmlns:c16="http://schemas.microsoft.com/office/drawing/2014/chart" uri="{C3380CC4-5D6E-409C-BE32-E72D297353CC}">
                <c16:uniqueId val="{00000001-8967-4263-ADF9-AEFB1EA717E7}"/>
              </c:ext>
            </c:extLst>
          </c:dPt>
          <c:dPt>
            <c:idx val="1"/>
            <c:bubble3D val="0"/>
            <c:spPr>
              <a:solidFill>
                <a:schemeClr val="accent2"/>
              </a:solidFill>
              <a:ln>
                <a:noFill/>
              </a:ln>
              <a:effectLst/>
            </c:spPr>
            <c:extLst>
              <c:ext xmlns:c16="http://schemas.microsoft.com/office/drawing/2014/chart" uri="{C3380CC4-5D6E-409C-BE32-E72D297353CC}">
                <c16:uniqueId val="{00000003-8967-4263-ADF9-AEFB1EA717E7}"/>
              </c:ext>
            </c:extLst>
          </c:dPt>
          <c:dPt>
            <c:idx val="2"/>
            <c:bubble3D val="0"/>
            <c:spPr>
              <a:solidFill>
                <a:schemeClr val="accent3"/>
              </a:solidFill>
              <a:ln>
                <a:noFill/>
              </a:ln>
              <a:effectLst/>
            </c:spPr>
            <c:extLst>
              <c:ext xmlns:c16="http://schemas.microsoft.com/office/drawing/2014/chart" uri="{C3380CC4-5D6E-409C-BE32-E72D297353CC}">
                <c16:uniqueId val="{00000005-8967-4263-ADF9-AEFB1EA717E7}"/>
              </c:ext>
            </c:extLst>
          </c:dPt>
          <c:cat>
            <c:strLit>
              <c:ptCount val="1"/>
              <c:pt idx="0">
                <c:v>Niveau 7 Master/Ingénieur (bac + 5)</c:v>
              </c:pt>
            </c:strLit>
          </c:cat>
          <c:val>
            <c:numLit>
              <c:formatCode>General</c:formatCode>
              <c:ptCount val="1"/>
              <c:pt idx="0">
                <c:v>9</c:v>
              </c:pt>
            </c:numLit>
          </c:val>
          <c:extLst>
            <c:ext xmlns:c16="http://schemas.microsoft.com/office/drawing/2014/chart" uri="{C3380CC4-5D6E-409C-BE32-E72D297353CC}">
              <c16:uniqueId val="{00000006-8967-4263-ADF9-AEFB1EA717E7}"/>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
        <c:idx val="10"/>
        <c:spPr>
          <a:solidFill>
            <a:schemeClr val="accent6">
              <a:lumMod val="50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5814-48DC-9A7F-BC9FA3C2E1DE}"/>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5814-48DC-9A7F-BC9FA3C2E1DE}"/>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5814-48DC-9A7F-BC9FA3C2E1DE}"/>
              </c:ext>
            </c:extLst>
          </c:dPt>
          <c:dPt>
            <c:idx val="3"/>
            <c:bubble3D val="0"/>
            <c:spPr>
              <a:solidFill>
                <a:schemeClr val="accent6">
                  <a:lumMod val="50000"/>
                </a:schemeClr>
              </a:solidFill>
              <a:ln>
                <a:noFill/>
              </a:ln>
              <a:effectLst/>
            </c:spPr>
            <c:extLst>
              <c:ext xmlns:c16="http://schemas.microsoft.com/office/drawing/2014/chart" uri="{C3380CC4-5D6E-409C-BE32-E72D297353CC}">
                <c16:uniqueId val="{00000007-5814-48DC-9A7F-BC9FA3C2E1DE}"/>
              </c:ext>
            </c:extLst>
          </c:dPt>
          <c:cat>
            <c:strLit>
              <c:ptCount val="4"/>
              <c:pt idx="0">
                <c:v>1ère exp ou Jeune Diplômé(e)</c:v>
              </c:pt>
              <c:pt idx="1">
                <c:v>Entre 2 et 5 ans</c:v>
              </c:pt>
              <c:pt idx="2">
                <c:v>Entre 5 et 10 ans</c:v>
              </c:pt>
              <c:pt idx="3">
                <c:v>Plus de 10 ans</c:v>
              </c:pt>
            </c:strLit>
          </c:cat>
          <c:val>
            <c:numLit>
              <c:formatCode>General</c:formatCode>
              <c:ptCount val="4"/>
              <c:pt idx="0">
                <c:v>4</c:v>
              </c:pt>
              <c:pt idx="1">
                <c:v>1</c:v>
              </c:pt>
              <c:pt idx="2">
                <c:v>6</c:v>
              </c:pt>
              <c:pt idx="3">
                <c:v>1</c:v>
              </c:pt>
            </c:numLit>
          </c:val>
          <c:extLst>
            <c:ext xmlns:c16="http://schemas.microsoft.com/office/drawing/2014/chart" uri="{C3380CC4-5D6E-409C-BE32-E72D297353CC}">
              <c16:uniqueId val="{00000008-5814-48DC-9A7F-BC9FA3C2E1DE}"/>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dLbl>
          <c:idx val="0"/>
          <c:layout>
            <c:manualLayout>
              <c:x val="-0.19444444444444448"/>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3"/>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5"/>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40000"/>
              <a:lumOff val="60000"/>
            </a:schemeClr>
          </a:solidFill>
          <a:ln>
            <a:noFill/>
          </a:ln>
          <a:effectLst/>
        </c:spPr>
        <c:dLbl>
          <c:idx val="0"/>
          <c:layout>
            <c:manualLayout>
              <c:x val="0.19444444444444445"/>
              <c:y val="-9.722222222222222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6">
              <a:lumMod val="75000"/>
            </a:schemeClr>
          </a:solidFill>
          <a:ln>
            <a:noFill/>
          </a:ln>
          <a:effectLst/>
        </c:spPr>
        <c:dLbl>
          <c:idx val="0"/>
          <c:layout>
            <c:manualLayout>
              <c:x val="-0.17203674540682415"/>
              <c:y val="0.1064814814814814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9"/>
        <c:spPr>
          <a:solidFill>
            <a:schemeClr val="accent6">
              <a:lumMod val="20000"/>
              <a:lumOff val="80000"/>
            </a:schemeClr>
          </a:solidFill>
          <a:ln>
            <a:noFill/>
          </a:ln>
          <a:effectLst/>
        </c:spPr>
        <c:dLbl>
          <c:idx val="0"/>
          <c:layout>
            <c:manualLayout>
              <c:x val="-0.1722222222222222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0"/>
        <c:spPr>
          <a:solidFill>
            <a:schemeClr val="accent2">
              <a:lumMod val="20000"/>
              <a:lumOff val="80000"/>
            </a:schemeClr>
          </a:solidFill>
          <a:ln>
            <a:noFill/>
          </a:ln>
          <a:effectLst/>
        </c:spPr>
        <c:dLbl>
          <c:idx val="0"/>
          <c:layout>
            <c:manualLayout>
              <c:x val="8.8888888888888892E-2"/>
              <c:y val="-0.1342592592592592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1"/>
        <c:dLbl>
          <c:idx val="0"/>
          <c:layout>
            <c:manualLayout>
              <c:x val="-0.19444444444444445"/>
              <c:y val="-0.13425925925925936"/>
            </c:manualLayout>
          </c:layout>
          <c:showLegendKey val="0"/>
          <c:showVal val="0"/>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2">
              <a:lumMod val="75000"/>
            </a:schemeClr>
          </a:solidFill>
          <a:ln>
            <a:noFill/>
          </a:ln>
          <a:effectLst/>
        </c:spPr>
        <c:dLbl>
          <c:idx val="0"/>
          <c:layout>
            <c:manualLayout>
              <c:x val="-0.21111111111111111"/>
              <c:y val="-3.240740740740748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3"/>
        <c:spPr>
          <a:solidFill>
            <a:schemeClr val="accent2">
              <a:lumMod val="60000"/>
              <a:lumOff val="40000"/>
            </a:schemeClr>
          </a:solidFill>
          <a:ln>
            <a:noFill/>
          </a:ln>
          <a:effectLst/>
        </c:spPr>
        <c:dLbl>
          <c:idx val="0"/>
          <c:layout>
            <c:manualLayout>
              <c:x val="0.18611111111111112"/>
              <c:y val="-0.162037037037037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14"/>
        <c:spPr>
          <a:solidFill>
            <a:schemeClr val="accent5">
              <a:lumMod val="20000"/>
              <a:lumOff val="80000"/>
            </a:schemeClr>
          </a:solidFill>
          <a:ln>
            <a:noFill/>
          </a:ln>
          <a:effectLst/>
        </c:spPr>
      </c:pivotFmt>
      <c:pivotFmt>
        <c:idx val="15"/>
        <c:spPr>
          <a:solidFill>
            <a:schemeClr val="accent1">
              <a:lumMod val="60000"/>
              <a:lumOff val="40000"/>
            </a:schemeClr>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pivotFmt>
    </c:pivotFmts>
    <c:plotArea>
      <c:layout>
        <c:manualLayout>
          <c:layoutTarget val="inner"/>
          <c:xMode val="edge"/>
          <c:yMode val="edge"/>
          <c:x val="0.29999007855976767"/>
          <c:y val="5.5051073161309381E-2"/>
          <c:w val="0.46388888888888891"/>
          <c:h val="0.77314814814814814"/>
        </c:manualLayout>
      </c:layout>
      <c:doughnutChart>
        <c:varyColors val="1"/>
        <c:ser>
          <c:idx val="0"/>
          <c:order val="0"/>
          <c:tx>
            <c:v>Total</c:v>
          </c:tx>
          <c:dPt>
            <c:idx val="0"/>
            <c:bubble3D val="0"/>
            <c:spPr>
              <a:solidFill>
                <a:schemeClr val="accent1"/>
              </a:solidFill>
              <a:ln>
                <a:noFill/>
              </a:ln>
              <a:effectLst/>
            </c:spPr>
            <c:extLst>
              <c:ext xmlns:c16="http://schemas.microsoft.com/office/drawing/2014/chart" uri="{C3380CC4-5D6E-409C-BE32-E72D297353CC}">
                <c16:uniqueId val="{00000001-1C7D-43B1-9095-0981D4E502C5}"/>
              </c:ext>
            </c:extLst>
          </c:dPt>
          <c:dPt>
            <c:idx val="1"/>
            <c:bubble3D val="0"/>
            <c:spPr>
              <a:solidFill>
                <a:schemeClr val="accent2"/>
              </a:solidFill>
              <a:ln>
                <a:noFill/>
              </a:ln>
              <a:effectLst/>
            </c:spPr>
            <c:extLst>
              <c:ext xmlns:c16="http://schemas.microsoft.com/office/drawing/2014/chart" uri="{C3380CC4-5D6E-409C-BE32-E72D297353CC}">
                <c16:uniqueId val="{00000003-1C7D-43B1-9095-0981D4E502C5}"/>
              </c:ext>
            </c:extLst>
          </c:dPt>
          <c:dPt>
            <c:idx val="2"/>
            <c:bubble3D val="0"/>
            <c:spPr>
              <a:solidFill>
                <a:schemeClr val="accent3"/>
              </a:solidFill>
              <a:ln>
                <a:noFill/>
              </a:ln>
              <a:effectLst/>
            </c:spPr>
            <c:extLst>
              <c:ext xmlns:c16="http://schemas.microsoft.com/office/drawing/2014/chart" uri="{C3380CC4-5D6E-409C-BE32-E72D297353CC}">
                <c16:uniqueId val="{00000005-1C7D-43B1-9095-0981D4E502C5}"/>
              </c:ext>
            </c:extLst>
          </c:dPt>
          <c:cat>
            <c:strLit>
              <c:ptCount val="1"/>
              <c:pt idx="0">
                <c:v>Niveau 7 Master/Ingénieur (bac + 5)</c:v>
              </c:pt>
            </c:strLit>
          </c:cat>
          <c:val>
            <c:numLit>
              <c:formatCode>General</c:formatCode>
              <c:ptCount val="1"/>
              <c:pt idx="0">
                <c:v>9</c:v>
              </c:pt>
            </c:numLit>
          </c:val>
          <c:extLst>
            <c:ext xmlns:c16="http://schemas.microsoft.com/office/drawing/2014/chart" uri="{C3380CC4-5D6E-409C-BE32-E72D297353CC}">
              <c16:uniqueId val="{00000006-1C7D-43B1-9095-0981D4E502C5}"/>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
        <c:idx val="10"/>
        <c:spPr>
          <a:solidFill>
            <a:schemeClr val="accent6">
              <a:lumMod val="50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9446-4FDA-9086-A4A9CD14CF49}"/>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9446-4FDA-9086-A4A9CD14CF49}"/>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9446-4FDA-9086-A4A9CD14CF49}"/>
              </c:ext>
            </c:extLst>
          </c:dPt>
          <c:dPt>
            <c:idx val="3"/>
            <c:bubble3D val="0"/>
            <c:spPr>
              <a:solidFill>
                <a:schemeClr val="accent6">
                  <a:lumMod val="50000"/>
                </a:schemeClr>
              </a:solidFill>
              <a:ln>
                <a:noFill/>
              </a:ln>
              <a:effectLst/>
            </c:spPr>
            <c:extLst>
              <c:ext xmlns:c16="http://schemas.microsoft.com/office/drawing/2014/chart" uri="{C3380CC4-5D6E-409C-BE32-E72D297353CC}">
                <c16:uniqueId val="{00000007-9446-4FDA-9086-A4A9CD14CF49}"/>
              </c:ext>
            </c:extLst>
          </c:dPt>
          <c:cat>
            <c:strLit>
              <c:ptCount val="4"/>
              <c:pt idx="0">
                <c:v>1ère exp ou Jeune Diplômé(e)</c:v>
              </c:pt>
              <c:pt idx="1">
                <c:v>Entre 2 et 5 ans</c:v>
              </c:pt>
              <c:pt idx="2">
                <c:v>Entre 5 et 10 ans</c:v>
              </c:pt>
              <c:pt idx="3">
                <c:v>Plus de 10 ans</c:v>
              </c:pt>
            </c:strLit>
          </c:cat>
          <c:val>
            <c:numLit>
              <c:formatCode>General</c:formatCode>
              <c:ptCount val="4"/>
              <c:pt idx="0">
                <c:v>4</c:v>
              </c:pt>
              <c:pt idx="1">
                <c:v>1</c:v>
              </c:pt>
              <c:pt idx="2">
                <c:v>6</c:v>
              </c:pt>
              <c:pt idx="3">
                <c:v>1</c:v>
              </c:pt>
            </c:numLit>
          </c:val>
          <c:extLst>
            <c:ext xmlns:c16="http://schemas.microsoft.com/office/drawing/2014/chart" uri="{C3380CC4-5D6E-409C-BE32-E72D297353CC}">
              <c16:uniqueId val="{00000008-9446-4FDA-9086-A4A9CD14CF49}"/>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lumMod val="20000"/>
              <a:lumOff val="80000"/>
            </a:schemeClr>
          </a:solidFill>
          <a:ln>
            <a:noFill/>
          </a:ln>
          <a:effectLst/>
        </c:spPr>
        <c:dLbl>
          <c:idx val="0"/>
          <c:layout>
            <c:manualLayout>
              <c:x val="-0.24444444444444444"/>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eparator>
</c:separator>
          <c:extLst>
            <c:ext xmlns:c15="http://schemas.microsoft.com/office/drawing/2012/chart" uri="{CE6537A1-D6FC-4f65-9D91-7224C49458BB}"/>
          </c:extLst>
        </c:dLbl>
      </c:pivotFmt>
      <c:pivotFmt>
        <c:idx val="2"/>
        <c:spPr>
          <a:solidFill>
            <a:schemeClr val="accent6">
              <a:lumMod val="50000"/>
            </a:schemeClr>
          </a:solidFill>
          <a:ln>
            <a:noFill/>
          </a:ln>
          <a:effectLst/>
        </c:spPr>
      </c:pivotFmt>
      <c:pivotFmt>
        <c:idx val="3"/>
        <c:spPr>
          <a:solidFill>
            <a:schemeClr val="accent6">
              <a:lumMod val="40000"/>
              <a:lumOff val="60000"/>
            </a:schemeClr>
          </a:solidFill>
          <a:ln>
            <a:noFill/>
          </a:ln>
          <a:effectLst/>
        </c:spPr>
      </c:pivotFmt>
      <c:pivotFmt>
        <c:idx val="4"/>
        <c:spPr>
          <a:solidFill>
            <a:schemeClr val="accent6">
              <a:lumMod val="75000"/>
            </a:schemeClr>
          </a:solidFill>
          <a:ln>
            <a:noFill/>
          </a:ln>
          <a:effectLst/>
        </c:spPr>
      </c:pivotFmt>
      <c:pivotFmt>
        <c:idx val="5"/>
        <c:spPr>
          <a:solidFill>
            <a:schemeClr val="accent6">
              <a:lumMod val="20000"/>
              <a:lumOff val="80000"/>
            </a:schemeClr>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lumMod val="20000"/>
              <a:lumOff val="80000"/>
            </a:schemeClr>
          </a:solidFill>
          <a:ln>
            <a:noFill/>
          </a:ln>
          <a:effectLst/>
        </c:spPr>
      </c:pivotFmt>
      <c:pivotFmt>
        <c:idx val="8"/>
        <c:spPr>
          <a:solidFill>
            <a:schemeClr val="accent6">
              <a:lumMod val="40000"/>
              <a:lumOff val="60000"/>
            </a:schemeClr>
          </a:solidFill>
          <a:ln>
            <a:noFill/>
          </a:ln>
          <a:effectLst/>
        </c:spPr>
      </c:pivotFmt>
      <c:pivotFmt>
        <c:idx val="9"/>
        <c:spPr>
          <a:solidFill>
            <a:schemeClr val="accent6">
              <a:lumMod val="75000"/>
            </a:schemeClr>
          </a:solidFill>
          <a:ln>
            <a:noFill/>
          </a:ln>
          <a:effectLst/>
        </c:spPr>
      </c:pivotFmt>
      <c:pivotFmt>
        <c:idx val="10"/>
        <c:spPr>
          <a:solidFill>
            <a:schemeClr val="accent6">
              <a:lumMod val="50000"/>
            </a:schemeClr>
          </a:solidFill>
          <a:ln>
            <a:noFill/>
          </a:ln>
          <a:effectLst/>
        </c:spPr>
      </c:pivotFmt>
    </c:pivotFmts>
    <c:plotArea>
      <c:layout>
        <c:manualLayout>
          <c:layoutTarget val="inner"/>
          <c:xMode val="edge"/>
          <c:yMode val="edge"/>
          <c:x val="0.28900545639451686"/>
          <c:y val="9.0298932920270206E-2"/>
          <c:w val="0.46388888888888891"/>
          <c:h val="0.77314814814814814"/>
        </c:manualLayout>
      </c:layout>
      <c:doughnutChart>
        <c:varyColors val="1"/>
        <c:ser>
          <c:idx val="0"/>
          <c:order val="0"/>
          <c:tx>
            <c:v>Total</c:v>
          </c:tx>
          <c:dPt>
            <c:idx val="0"/>
            <c:bubble3D val="0"/>
            <c:spPr>
              <a:solidFill>
                <a:schemeClr val="accent6">
                  <a:lumMod val="20000"/>
                  <a:lumOff val="80000"/>
                </a:schemeClr>
              </a:solidFill>
              <a:ln>
                <a:noFill/>
              </a:ln>
              <a:effectLst/>
            </c:spPr>
            <c:extLst>
              <c:ext xmlns:c16="http://schemas.microsoft.com/office/drawing/2014/chart" uri="{C3380CC4-5D6E-409C-BE32-E72D297353CC}">
                <c16:uniqueId val="{00000001-BD00-400E-8839-BE161DDA63A8}"/>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3-BD00-400E-8839-BE161DDA63A8}"/>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BD00-400E-8839-BE161DDA63A8}"/>
              </c:ext>
            </c:extLst>
          </c:dPt>
          <c:dPt>
            <c:idx val="3"/>
            <c:bubble3D val="0"/>
            <c:spPr>
              <a:solidFill>
                <a:schemeClr val="accent6">
                  <a:lumMod val="50000"/>
                </a:schemeClr>
              </a:solidFill>
              <a:ln>
                <a:noFill/>
              </a:ln>
              <a:effectLst/>
            </c:spPr>
            <c:extLst>
              <c:ext xmlns:c16="http://schemas.microsoft.com/office/drawing/2014/chart" uri="{C3380CC4-5D6E-409C-BE32-E72D297353CC}">
                <c16:uniqueId val="{00000007-BD00-400E-8839-BE161DDA63A8}"/>
              </c:ext>
            </c:extLst>
          </c:dPt>
          <c:cat>
            <c:strLit>
              <c:ptCount val="4"/>
              <c:pt idx="0">
                <c:v>1ère exp ou Jeune Diplômé(e)</c:v>
              </c:pt>
              <c:pt idx="1">
                <c:v>Entre 2 et 5 ans</c:v>
              </c:pt>
              <c:pt idx="2">
                <c:v>Entre 5 et 10 ans</c:v>
              </c:pt>
              <c:pt idx="3">
                <c:v>Plus de 10 ans</c:v>
              </c:pt>
            </c:strLit>
          </c:cat>
          <c:val>
            <c:numLit>
              <c:formatCode>General</c:formatCode>
              <c:ptCount val="4"/>
              <c:pt idx="0">
                <c:v>8</c:v>
              </c:pt>
              <c:pt idx="1">
                <c:v>11</c:v>
              </c:pt>
              <c:pt idx="2">
                <c:v>5</c:v>
              </c:pt>
              <c:pt idx="3">
                <c:v>1</c:v>
              </c:pt>
            </c:numLit>
          </c:val>
          <c:extLst>
            <c:ext xmlns:c16="http://schemas.microsoft.com/office/drawing/2014/chart" uri="{C3380CC4-5D6E-409C-BE32-E72D297353CC}">
              <c16:uniqueId val="{00000008-BD00-400E-8839-BE161DDA63A8}"/>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1.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10.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14.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16.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18.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20.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22.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24.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26.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27.xml"/></Relationships>
</file>

<file path=xl/drawings/_rels/drawing19.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28.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2.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20.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30.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31.xml"/></Relationships>
</file>

<file path=xl/drawings/_rels/drawing2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32.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33.xml"/></Relationships>
</file>

<file path=xl/drawings/_rels/drawing22.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34.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35.xml"/></Relationships>
</file>

<file path=xl/drawings/_rels/drawing23.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36.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37.xml"/></Relationships>
</file>

<file path=xl/drawings/_rels/drawing24.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38.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39.xml"/></Relationships>
</file>

<file path=xl/drawings/_rels/drawing25.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40.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41.xml"/></Relationships>
</file>

<file path=xl/drawings/_rels/drawing26.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42.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43.xml"/></Relationships>
</file>

<file path=xl/drawings/_rels/drawing27.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44.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45.xml"/></Relationships>
</file>

<file path=xl/drawings/_rels/drawing28.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46.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47.xml"/></Relationships>
</file>

<file path=xl/drawings/_rels/drawing29.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48.xml"/></Relationships>
</file>

<file path=xl/drawings/_rels/drawing3.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4.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3.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5.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6.xml"/></Relationships>
</file>

<file path=xl/drawings/_rels/drawing6.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chart" Target="../charts/chart7.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9.xml"/></Relationships>
</file>

<file path=xl/drawings/_rels/drawing8.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4665EC27-DD02-4BB5-A8EE-EBD2538153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950099"/>
          <a:ext cx="969010" cy="926449"/>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F0929725-3559-456B-8C40-C701D7BD7BD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934808"/>
          <a:ext cx="957483" cy="92908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BFEE6911-909F-4897-93CA-874BFAB5928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21265" y="8923408"/>
          <a:ext cx="961390" cy="930259"/>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BF3AD926-24DE-4DBD-9C98-81E6B2CD26F5}"/>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1174740" y="9150635"/>
          <a:ext cx="965200" cy="930259"/>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FC368907-5977-402C-8A42-855745AEB9FA}"/>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61015648"/>
          <a:ext cx="976335" cy="762434"/>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0AF4B9A6-3064-4223-822C-74BF5E556AC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531008" y="61071406"/>
          <a:ext cx="969010" cy="664485"/>
        </a:xfrm>
        <a:prstGeom prst="rect">
          <a:avLst/>
        </a:prstGeom>
      </xdr:spPr>
    </xdr:pic>
    <xdr:clientData/>
  </xdr:twoCellAnchor>
  <xdr:twoCellAnchor>
    <xdr:from>
      <xdr:col>1</xdr:col>
      <xdr:colOff>1080654</xdr:colOff>
      <xdr:row>14</xdr:row>
      <xdr:rowOff>41564</xdr:rowOff>
    </xdr:from>
    <xdr:to>
      <xdr:col>3</xdr:col>
      <xdr:colOff>2579023</xdr:colOff>
      <xdr:row>20</xdr:row>
      <xdr:rowOff>1151313</xdr:rowOff>
    </xdr:to>
    <xdr:graphicFrame macro="">
      <xdr:nvGraphicFramePr>
        <xdr:cNvPr id="11" name="Graphique 10">
          <a:extLst>
            <a:ext uri="{FF2B5EF4-FFF2-40B4-BE49-F238E27FC236}">
              <a16:creationId xmlns:a16="http://schemas.microsoft.com/office/drawing/2014/main" id="{F3CBAE4A-9997-43E0-9272-BD6307CDCA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2" name="Rectangle 11">
          <a:extLst>
            <a:ext uri="{FF2B5EF4-FFF2-40B4-BE49-F238E27FC236}">
              <a16:creationId xmlns:a16="http://schemas.microsoft.com/office/drawing/2014/main" id="{33855252-5168-4084-B5E6-3DE666F20713}"/>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3" name="Rectangle 12">
          <a:extLst>
            <a:ext uri="{FF2B5EF4-FFF2-40B4-BE49-F238E27FC236}">
              <a16:creationId xmlns:a16="http://schemas.microsoft.com/office/drawing/2014/main" id="{5A69C9FF-41F8-4A2C-9E30-B8E60175F95A}"/>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4" name="Rectangle 13">
          <a:extLst>
            <a:ext uri="{FF2B5EF4-FFF2-40B4-BE49-F238E27FC236}">
              <a16:creationId xmlns:a16="http://schemas.microsoft.com/office/drawing/2014/main" id="{72FB9ED7-6DBA-4DBB-A0D5-CB23D50C67D4}"/>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5" name="Rectangle 14">
          <a:extLst>
            <a:ext uri="{FF2B5EF4-FFF2-40B4-BE49-F238E27FC236}">
              <a16:creationId xmlns:a16="http://schemas.microsoft.com/office/drawing/2014/main" id="{3CA835C7-FF38-47A0-9101-E20669D4565E}"/>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6" name="Rectangle 15">
          <a:extLst>
            <a:ext uri="{FF2B5EF4-FFF2-40B4-BE49-F238E27FC236}">
              <a16:creationId xmlns:a16="http://schemas.microsoft.com/office/drawing/2014/main" id="{7C0D7E0E-BE2C-4771-A02B-9FD25B3ACE08}"/>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7" name="Rectangle 16">
          <a:extLst>
            <a:ext uri="{FF2B5EF4-FFF2-40B4-BE49-F238E27FC236}">
              <a16:creationId xmlns:a16="http://schemas.microsoft.com/office/drawing/2014/main" id="{CFEEADC0-EB85-40E9-AEAB-EEBB55D6F4AE}"/>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18" name="Rectangle 17">
          <a:extLst>
            <a:ext uri="{FF2B5EF4-FFF2-40B4-BE49-F238E27FC236}">
              <a16:creationId xmlns:a16="http://schemas.microsoft.com/office/drawing/2014/main" id="{16167D9E-6F75-442B-AB7B-A06002E48CE7}"/>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19" name="Rectangle 18">
          <a:extLst>
            <a:ext uri="{FF2B5EF4-FFF2-40B4-BE49-F238E27FC236}">
              <a16:creationId xmlns:a16="http://schemas.microsoft.com/office/drawing/2014/main" id="{FE1B42FC-9AEB-4B94-A8C9-1CA05A67719B}"/>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0" name="Rectangle 19">
          <a:extLst>
            <a:ext uri="{FF2B5EF4-FFF2-40B4-BE49-F238E27FC236}">
              <a16:creationId xmlns:a16="http://schemas.microsoft.com/office/drawing/2014/main" id="{2694675C-61E2-43BE-844B-CD3CD8B07B2E}"/>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1" name="Rectangle 20">
          <a:extLst>
            <a:ext uri="{FF2B5EF4-FFF2-40B4-BE49-F238E27FC236}">
              <a16:creationId xmlns:a16="http://schemas.microsoft.com/office/drawing/2014/main" id="{1CBFCDF6-01DD-417D-880D-C80E013BB5C7}"/>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2" name="Rectangle 21">
          <a:extLst>
            <a:ext uri="{FF2B5EF4-FFF2-40B4-BE49-F238E27FC236}">
              <a16:creationId xmlns:a16="http://schemas.microsoft.com/office/drawing/2014/main" id="{89F3B3E6-71F6-44A9-A191-C9F913A2D421}"/>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3" name="Rectangle 22">
          <a:extLst>
            <a:ext uri="{FF2B5EF4-FFF2-40B4-BE49-F238E27FC236}">
              <a16:creationId xmlns:a16="http://schemas.microsoft.com/office/drawing/2014/main" id="{9B07CE3B-AB46-401B-8EF4-825CFE8194FE}"/>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4" name="Rectangle 23">
          <a:extLst>
            <a:ext uri="{FF2B5EF4-FFF2-40B4-BE49-F238E27FC236}">
              <a16:creationId xmlns:a16="http://schemas.microsoft.com/office/drawing/2014/main" id="{9BA831BC-4B12-4E09-9751-6AF53EC8E5B4}"/>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5" name="Rectangle 24">
          <a:extLst>
            <a:ext uri="{FF2B5EF4-FFF2-40B4-BE49-F238E27FC236}">
              <a16:creationId xmlns:a16="http://schemas.microsoft.com/office/drawing/2014/main" id="{78135E5B-01BE-4B32-8E48-B2692D05390E}"/>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6" name="Rectangle 25">
          <a:extLst>
            <a:ext uri="{FF2B5EF4-FFF2-40B4-BE49-F238E27FC236}">
              <a16:creationId xmlns:a16="http://schemas.microsoft.com/office/drawing/2014/main" id="{82F79A42-A92E-4214-BA48-A7D2C40599BB}"/>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7" name="Rectangle 26">
          <a:extLst>
            <a:ext uri="{FF2B5EF4-FFF2-40B4-BE49-F238E27FC236}">
              <a16:creationId xmlns:a16="http://schemas.microsoft.com/office/drawing/2014/main" id="{0A1AFE76-5668-4168-ABF1-5C72E60B32AF}"/>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28" name="Rectangle 27">
          <a:extLst>
            <a:ext uri="{FF2B5EF4-FFF2-40B4-BE49-F238E27FC236}">
              <a16:creationId xmlns:a16="http://schemas.microsoft.com/office/drawing/2014/main" id="{B9E26F69-0F0D-49F3-A66F-AFD6EFAA822D}"/>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29" name="Rectangle 28">
          <a:extLst>
            <a:ext uri="{FF2B5EF4-FFF2-40B4-BE49-F238E27FC236}">
              <a16:creationId xmlns:a16="http://schemas.microsoft.com/office/drawing/2014/main" id="{6C1B3670-C5ED-461A-8171-72AFD82B96DB}"/>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0" name="Rectangle 29">
          <a:extLst>
            <a:ext uri="{FF2B5EF4-FFF2-40B4-BE49-F238E27FC236}">
              <a16:creationId xmlns:a16="http://schemas.microsoft.com/office/drawing/2014/main" id="{FD8DF709-1D6E-4FC1-8826-618FAD9442AF}"/>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1" name="Rectangle 30">
          <a:extLst>
            <a:ext uri="{FF2B5EF4-FFF2-40B4-BE49-F238E27FC236}">
              <a16:creationId xmlns:a16="http://schemas.microsoft.com/office/drawing/2014/main" id="{D8F6D1A9-DA45-467D-B28F-B50DDA61782C}"/>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2" name="Rectangle 31">
          <a:extLst>
            <a:ext uri="{FF2B5EF4-FFF2-40B4-BE49-F238E27FC236}">
              <a16:creationId xmlns:a16="http://schemas.microsoft.com/office/drawing/2014/main" id="{37643875-C19B-449A-97EB-2308058701BB}"/>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3" name="Rectangle 32">
          <a:extLst>
            <a:ext uri="{FF2B5EF4-FFF2-40B4-BE49-F238E27FC236}">
              <a16:creationId xmlns:a16="http://schemas.microsoft.com/office/drawing/2014/main" id="{BA674B3A-5B89-49BD-984A-A1B7099126C7}"/>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7" name="ZoneTexte 36">
          <a:extLst>
            <a:ext uri="{FF2B5EF4-FFF2-40B4-BE49-F238E27FC236}">
              <a16:creationId xmlns:a16="http://schemas.microsoft.com/office/drawing/2014/main" id="{A7CE8CD6-4C35-4492-A24D-0BB6C096B861}"/>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8" name="ZoneTexte 37">
          <a:extLst>
            <a:ext uri="{FF2B5EF4-FFF2-40B4-BE49-F238E27FC236}">
              <a16:creationId xmlns:a16="http://schemas.microsoft.com/office/drawing/2014/main" id="{E29E93EC-C807-4132-AB62-10D5CAFF635E}"/>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9" name="ZoneTexte 38">
          <a:extLst>
            <a:ext uri="{FF2B5EF4-FFF2-40B4-BE49-F238E27FC236}">
              <a16:creationId xmlns:a16="http://schemas.microsoft.com/office/drawing/2014/main" id="{1B415BEA-4890-4568-A432-174939A797C4}"/>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5D3073EA-2B31-554A-8D86-1EAC0E23DA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77C09091-F029-B84A-8DA4-1EEEDA5B86A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D3BF8198-141D-F441-AB80-365FA2F9463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D7A989EB-217A-DE42-959E-73D4628F7D3D}"/>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4AA49B02-4199-B545-A294-A7C203CC754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FF0C374D-0BB2-1E4C-B4FB-901A8CD16A8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editAs="oneCell">
    <xdr:from>
      <xdr:col>1</xdr:col>
      <xdr:colOff>665018</xdr:colOff>
      <xdr:row>17</xdr:row>
      <xdr:rowOff>13855</xdr:rowOff>
    </xdr:from>
    <xdr:to>
      <xdr:col>3</xdr:col>
      <xdr:colOff>2164344</xdr:colOff>
      <xdr:row>22</xdr:row>
      <xdr:rowOff>42112</xdr:rowOff>
    </xdr:to>
    <xdr:pic>
      <xdr:nvPicPr>
        <xdr:cNvPr id="11" name="Image 10">
          <a:extLst>
            <a:ext uri="{FF2B5EF4-FFF2-40B4-BE49-F238E27FC236}">
              <a16:creationId xmlns:a16="http://schemas.microsoft.com/office/drawing/2014/main" id="{06E2E0DF-C1A1-47CD-9F01-345EA3AC0881}"/>
            </a:ext>
          </a:extLst>
        </xdr:cNvPr>
        <xdr:cNvPicPr>
          <a:picLocks noChangeAspect="1"/>
        </xdr:cNvPicPr>
      </xdr:nvPicPr>
      <xdr:blipFill>
        <a:blip xmlns:r="http://schemas.openxmlformats.org/officeDocument/2006/relationships" r:embed="rId13"/>
        <a:stretch>
          <a:fillRect/>
        </a:stretch>
      </xdr:blipFill>
      <xdr:spPr>
        <a:xfrm>
          <a:off x="3837709" y="8243455"/>
          <a:ext cx="6653217" cy="3519602"/>
        </a:xfrm>
        <a:prstGeom prst="rect">
          <a:avLst/>
        </a:prstGeom>
      </xdr:spPr>
    </xdr:pic>
    <xdr:clientData/>
  </xdr:twoCellAnchor>
  <xdr:twoCellAnchor>
    <xdr:from>
      <xdr:col>3</xdr:col>
      <xdr:colOff>2008909</xdr:colOff>
      <xdr:row>16</xdr:row>
      <xdr:rowOff>166254</xdr:rowOff>
    </xdr:from>
    <xdr:to>
      <xdr:col>3</xdr:col>
      <xdr:colOff>8577349</xdr:colOff>
      <xdr:row>22</xdr:row>
      <xdr:rowOff>130233</xdr:rowOff>
    </xdr:to>
    <xdr:graphicFrame macro="">
      <xdr:nvGraphicFramePr>
        <xdr:cNvPr id="12" name="Graphique 11">
          <a:extLst>
            <a:ext uri="{FF2B5EF4-FFF2-40B4-BE49-F238E27FC236}">
              <a16:creationId xmlns:a16="http://schemas.microsoft.com/office/drawing/2014/main" id="{F09CFCF0-5BAB-410F-B93F-4985296DF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3" name="Rectangle 12">
          <a:extLst>
            <a:ext uri="{FF2B5EF4-FFF2-40B4-BE49-F238E27FC236}">
              <a16:creationId xmlns:a16="http://schemas.microsoft.com/office/drawing/2014/main" id="{A0783F15-64D6-45B8-8C6D-315675E28AEE}"/>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4" name="Rectangle 13">
          <a:extLst>
            <a:ext uri="{FF2B5EF4-FFF2-40B4-BE49-F238E27FC236}">
              <a16:creationId xmlns:a16="http://schemas.microsoft.com/office/drawing/2014/main" id="{0F8DC46A-BDE4-4CBE-8CC9-4067717C24A0}"/>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5" name="Rectangle 14">
          <a:extLst>
            <a:ext uri="{FF2B5EF4-FFF2-40B4-BE49-F238E27FC236}">
              <a16:creationId xmlns:a16="http://schemas.microsoft.com/office/drawing/2014/main" id="{B4D0736F-BA81-4BFC-B297-8771C4D5C3E6}"/>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6" name="Rectangle 15">
          <a:extLst>
            <a:ext uri="{FF2B5EF4-FFF2-40B4-BE49-F238E27FC236}">
              <a16:creationId xmlns:a16="http://schemas.microsoft.com/office/drawing/2014/main" id="{C3D7BE83-B763-4CF3-9456-571FFAE0EAA6}"/>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7" name="Rectangle 16">
          <a:extLst>
            <a:ext uri="{FF2B5EF4-FFF2-40B4-BE49-F238E27FC236}">
              <a16:creationId xmlns:a16="http://schemas.microsoft.com/office/drawing/2014/main" id="{FE53DB65-EBB6-4B1C-A5C2-7718347F0D4E}"/>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8" name="Rectangle 17">
          <a:extLst>
            <a:ext uri="{FF2B5EF4-FFF2-40B4-BE49-F238E27FC236}">
              <a16:creationId xmlns:a16="http://schemas.microsoft.com/office/drawing/2014/main" id="{EBD00DCA-5F81-44A5-82E7-34896ACFFE0F}"/>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19" name="Rectangle 18">
          <a:extLst>
            <a:ext uri="{FF2B5EF4-FFF2-40B4-BE49-F238E27FC236}">
              <a16:creationId xmlns:a16="http://schemas.microsoft.com/office/drawing/2014/main" id="{B5B22F14-6A69-420E-86C0-4B5C447D5972}"/>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0" name="Rectangle 19">
          <a:extLst>
            <a:ext uri="{FF2B5EF4-FFF2-40B4-BE49-F238E27FC236}">
              <a16:creationId xmlns:a16="http://schemas.microsoft.com/office/drawing/2014/main" id="{545935B6-6B2E-4920-9F84-DDF870584C67}"/>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1" name="Rectangle 20">
          <a:extLst>
            <a:ext uri="{FF2B5EF4-FFF2-40B4-BE49-F238E27FC236}">
              <a16:creationId xmlns:a16="http://schemas.microsoft.com/office/drawing/2014/main" id="{68CB1ECA-7095-4D7D-A081-6E92E3B3524A}"/>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2" name="Rectangle 21">
          <a:extLst>
            <a:ext uri="{FF2B5EF4-FFF2-40B4-BE49-F238E27FC236}">
              <a16:creationId xmlns:a16="http://schemas.microsoft.com/office/drawing/2014/main" id="{A0B93B6C-78CC-4E10-A709-1A2CDD71BE42}"/>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3" name="Rectangle 22">
          <a:extLst>
            <a:ext uri="{FF2B5EF4-FFF2-40B4-BE49-F238E27FC236}">
              <a16:creationId xmlns:a16="http://schemas.microsoft.com/office/drawing/2014/main" id="{BA7060EA-BB72-434A-8B8F-E79D7CBB643F}"/>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4" name="Rectangle 23">
          <a:extLst>
            <a:ext uri="{FF2B5EF4-FFF2-40B4-BE49-F238E27FC236}">
              <a16:creationId xmlns:a16="http://schemas.microsoft.com/office/drawing/2014/main" id="{97AE57A3-6978-4158-940B-D612F84526DC}"/>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5" name="Rectangle 24">
          <a:extLst>
            <a:ext uri="{FF2B5EF4-FFF2-40B4-BE49-F238E27FC236}">
              <a16:creationId xmlns:a16="http://schemas.microsoft.com/office/drawing/2014/main" id="{250767EA-74BF-44E9-B0B0-70644F014410}"/>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6" name="Rectangle 25">
          <a:extLst>
            <a:ext uri="{FF2B5EF4-FFF2-40B4-BE49-F238E27FC236}">
              <a16:creationId xmlns:a16="http://schemas.microsoft.com/office/drawing/2014/main" id="{F63D794A-9EBD-41D2-AEE4-E79BA20047EA}"/>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7" name="Rectangle 26">
          <a:extLst>
            <a:ext uri="{FF2B5EF4-FFF2-40B4-BE49-F238E27FC236}">
              <a16:creationId xmlns:a16="http://schemas.microsoft.com/office/drawing/2014/main" id="{D6830955-527A-4861-BC04-6C6D384EAA1D}"/>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8" name="Rectangle 27">
          <a:extLst>
            <a:ext uri="{FF2B5EF4-FFF2-40B4-BE49-F238E27FC236}">
              <a16:creationId xmlns:a16="http://schemas.microsoft.com/office/drawing/2014/main" id="{A5F1C6B3-1D89-4B66-B8D3-DF29140C94F9}"/>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29" name="Rectangle 28">
          <a:extLst>
            <a:ext uri="{FF2B5EF4-FFF2-40B4-BE49-F238E27FC236}">
              <a16:creationId xmlns:a16="http://schemas.microsoft.com/office/drawing/2014/main" id="{759C8748-D4B2-4862-AE90-BB481AB538AA}"/>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0" name="Rectangle 29">
          <a:extLst>
            <a:ext uri="{FF2B5EF4-FFF2-40B4-BE49-F238E27FC236}">
              <a16:creationId xmlns:a16="http://schemas.microsoft.com/office/drawing/2014/main" id="{CC862310-E327-44CF-9545-D87D98B11FA9}"/>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1" name="Rectangle 30">
          <a:extLst>
            <a:ext uri="{FF2B5EF4-FFF2-40B4-BE49-F238E27FC236}">
              <a16:creationId xmlns:a16="http://schemas.microsoft.com/office/drawing/2014/main" id="{BE8DADD8-18B9-4B7E-9C70-3FBE44E6D4F6}"/>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2" name="Rectangle 31">
          <a:extLst>
            <a:ext uri="{FF2B5EF4-FFF2-40B4-BE49-F238E27FC236}">
              <a16:creationId xmlns:a16="http://schemas.microsoft.com/office/drawing/2014/main" id="{36FD6913-A449-42E8-901E-154F346DBDD1}"/>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3" name="Rectangle 32">
          <a:extLst>
            <a:ext uri="{FF2B5EF4-FFF2-40B4-BE49-F238E27FC236}">
              <a16:creationId xmlns:a16="http://schemas.microsoft.com/office/drawing/2014/main" id="{E6E7E791-EFE8-40A2-B063-06208AAA246A}"/>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4" name="Rectangle 33">
          <a:extLst>
            <a:ext uri="{FF2B5EF4-FFF2-40B4-BE49-F238E27FC236}">
              <a16:creationId xmlns:a16="http://schemas.microsoft.com/office/drawing/2014/main" id="{E40A6780-3DC6-45F0-8B2D-AB45C7A23246}"/>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5" name="ZoneTexte 34">
          <a:extLst>
            <a:ext uri="{FF2B5EF4-FFF2-40B4-BE49-F238E27FC236}">
              <a16:creationId xmlns:a16="http://schemas.microsoft.com/office/drawing/2014/main" id="{1C256280-4AE3-4411-B12E-D9019C0CF159}"/>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6" name="ZoneTexte 35">
          <a:extLst>
            <a:ext uri="{FF2B5EF4-FFF2-40B4-BE49-F238E27FC236}">
              <a16:creationId xmlns:a16="http://schemas.microsoft.com/office/drawing/2014/main" id="{A2D444B4-48DF-4958-A735-EC4594C1E001}"/>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7" name="ZoneTexte 36">
          <a:extLst>
            <a:ext uri="{FF2B5EF4-FFF2-40B4-BE49-F238E27FC236}">
              <a16:creationId xmlns:a16="http://schemas.microsoft.com/office/drawing/2014/main" id="{0ADF06B1-8431-416B-BA78-747AA4E1270A}"/>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166256</xdr:colOff>
      <xdr:row>1</xdr:row>
      <xdr:rowOff>138546</xdr:rowOff>
    </xdr:from>
    <xdr:to>
      <xdr:col>7</xdr:col>
      <xdr:colOff>609602</xdr:colOff>
      <xdr:row>2</xdr:row>
      <xdr:rowOff>304800</xdr:rowOff>
    </xdr:to>
    <xdr:sp macro="" textlink="">
      <xdr:nvSpPr>
        <xdr:cNvPr id="38" name="Rectangle 37">
          <a:extLst>
            <a:ext uri="{FF2B5EF4-FFF2-40B4-BE49-F238E27FC236}">
              <a16:creationId xmlns:a16="http://schemas.microsoft.com/office/drawing/2014/main" id="{C7BA023B-6D25-4FC7-90BE-223506BC935C}"/>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39" name="Rectangle 38">
          <a:extLst>
            <a:ext uri="{FF2B5EF4-FFF2-40B4-BE49-F238E27FC236}">
              <a16:creationId xmlns:a16="http://schemas.microsoft.com/office/drawing/2014/main" id="{A4AD5E02-62E6-45B6-8654-E17E66D23764}"/>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40" name="Rectangle 39">
          <a:extLst>
            <a:ext uri="{FF2B5EF4-FFF2-40B4-BE49-F238E27FC236}">
              <a16:creationId xmlns:a16="http://schemas.microsoft.com/office/drawing/2014/main" id="{05CE6BF1-9027-4AFF-B4BB-913B714FF613}"/>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03C5337A-D13C-5B4C-ABF4-47C5CA951B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8A822EAF-59DF-A14C-B985-94C61174BA8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EA9D6C7D-4C4C-D743-B0E9-2844F42122A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AC2998FC-6210-E74D-BA9C-D626E9514A2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677B9614-9B55-D443-B503-815EEC636BBE}"/>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D5B92267-4BFD-5049-A3D9-1C014BAACEA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editAs="oneCell">
    <xdr:from>
      <xdr:col>1</xdr:col>
      <xdr:colOff>706581</xdr:colOff>
      <xdr:row>17</xdr:row>
      <xdr:rowOff>13855</xdr:rowOff>
    </xdr:from>
    <xdr:to>
      <xdr:col>3</xdr:col>
      <xdr:colOff>2204002</xdr:colOff>
      <xdr:row>22</xdr:row>
      <xdr:rowOff>44017</xdr:rowOff>
    </xdr:to>
    <xdr:pic>
      <xdr:nvPicPr>
        <xdr:cNvPr id="11" name="Image 10">
          <a:extLst>
            <a:ext uri="{FF2B5EF4-FFF2-40B4-BE49-F238E27FC236}">
              <a16:creationId xmlns:a16="http://schemas.microsoft.com/office/drawing/2014/main" id="{60568098-07E9-41D4-B3E2-8AC192E56648}"/>
            </a:ext>
          </a:extLst>
        </xdr:cNvPr>
        <xdr:cNvPicPr>
          <a:picLocks noChangeAspect="1"/>
        </xdr:cNvPicPr>
      </xdr:nvPicPr>
      <xdr:blipFill>
        <a:blip xmlns:r="http://schemas.openxmlformats.org/officeDocument/2006/relationships" r:embed="rId13"/>
        <a:stretch>
          <a:fillRect/>
        </a:stretch>
      </xdr:blipFill>
      <xdr:spPr>
        <a:xfrm>
          <a:off x="3879272" y="8243455"/>
          <a:ext cx="6651312" cy="3521507"/>
        </a:xfrm>
        <a:prstGeom prst="rect">
          <a:avLst/>
        </a:prstGeom>
      </xdr:spPr>
    </xdr:pic>
    <xdr:clientData/>
  </xdr:twoCellAnchor>
  <xdr:twoCellAnchor>
    <xdr:from>
      <xdr:col>3</xdr:col>
      <xdr:colOff>2008908</xdr:colOff>
      <xdr:row>16</xdr:row>
      <xdr:rowOff>110837</xdr:rowOff>
    </xdr:from>
    <xdr:to>
      <xdr:col>3</xdr:col>
      <xdr:colOff>8577348</xdr:colOff>
      <xdr:row>22</xdr:row>
      <xdr:rowOff>74816</xdr:rowOff>
    </xdr:to>
    <xdr:graphicFrame macro="">
      <xdr:nvGraphicFramePr>
        <xdr:cNvPr id="12" name="Graphique 11">
          <a:extLst>
            <a:ext uri="{FF2B5EF4-FFF2-40B4-BE49-F238E27FC236}">
              <a16:creationId xmlns:a16="http://schemas.microsoft.com/office/drawing/2014/main" id="{A8A59106-036D-4962-90EA-3FF505A734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3" name="Rectangle 12">
          <a:extLst>
            <a:ext uri="{FF2B5EF4-FFF2-40B4-BE49-F238E27FC236}">
              <a16:creationId xmlns:a16="http://schemas.microsoft.com/office/drawing/2014/main" id="{15CB63B8-8A56-49F6-B861-19791ACCD6E6}"/>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4" name="Rectangle 13">
          <a:extLst>
            <a:ext uri="{FF2B5EF4-FFF2-40B4-BE49-F238E27FC236}">
              <a16:creationId xmlns:a16="http://schemas.microsoft.com/office/drawing/2014/main" id="{E0CC7D2C-AFAA-4BEE-AC63-25F95877D34F}"/>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5" name="Rectangle 14">
          <a:extLst>
            <a:ext uri="{FF2B5EF4-FFF2-40B4-BE49-F238E27FC236}">
              <a16:creationId xmlns:a16="http://schemas.microsoft.com/office/drawing/2014/main" id="{AD32CA1B-199B-4840-A36A-7FE9255F6D67}"/>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6" name="Rectangle 15">
          <a:extLst>
            <a:ext uri="{FF2B5EF4-FFF2-40B4-BE49-F238E27FC236}">
              <a16:creationId xmlns:a16="http://schemas.microsoft.com/office/drawing/2014/main" id="{69205BEC-EE63-4A59-9797-63734FC52941}"/>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7" name="Rectangle 16">
          <a:extLst>
            <a:ext uri="{FF2B5EF4-FFF2-40B4-BE49-F238E27FC236}">
              <a16:creationId xmlns:a16="http://schemas.microsoft.com/office/drawing/2014/main" id="{E9DCED70-BB1C-460B-AD39-B1D8658D0FC8}"/>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8" name="Rectangle 17">
          <a:extLst>
            <a:ext uri="{FF2B5EF4-FFF2-40B4-BE49-F238E27FC236}">
              <a16:creationId xmlns:a16="http://schemas.microsoft.com/office/drawing/2014/main" id="{A07C6851-4A6C-407E-BCA0-C5C330E868D8}"/>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19" name="Rectangle 18">
          <a:extLst>
            <a:ext uri="{FF2B5EF4-FFF2-40B4-BE49-F238E27FC236}">
              <a16:creationId xmlns:a16="http://schemas.microsoft.com/office/drawing/2014/main" id="{A6D64747-ED8E-4C19-A174-53297B13514B}"/>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0" name="Rectangle 19">
          <a:extLst>
            <a:ext uri="{FF2B5EF4-FFF2-40B4-BE49-F238E27FC236}">
              <a16:creationId xmlns:a16="http://schemas.microsoft.com/office/drawing/2014/main" id="{BDD1C5E9-5AB8-4FDA-A8E9-24765951BD5B}"/>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1" name="Rectangle 20">
          <a:extLst>
            <a:ext uri="{FF2B5EF4-FFF2-40B4-BE49-F238E27FC236}">
              <a16:creationId xmlns:a16="http://schemas.microsoft.com/office/drawing/2014/main" id="{88C7D82B-09A2-4D19-A880-ABB43D098827}"/>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2" name="Rectangle 21">
          <a:extLst>
            <a:ext uri="{FF2B5EF4-FFF2-40B4-BE49-F238E27FC236}">
              <a16:creationId xmlns:a16="http://schemas.microsoft.com/office/drawing/2014/main" id="{991237A3-FF3F-42AE-87AA-1DFC1B914960}"/>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3" name="Rectangle 22">
          <a:extLst>
            <a:ext uri="{FF2B5EF4-FFF2-40B4-BE49-F238E27FC236}">
              <a16:creationId xmlns:a16="http://schemas.microsoft.com/office/drawing/2014/main" id="{81EAB587-CC5F-4DD6-BC60-CD9878D8E8E4}"/>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4" name="Rectangle 23">
          <a:extLst>
            <a:ext uri="{FF2B5EF4-FFF2-40B4-BE49-F238E27FC236}">
              <a16:creationId xmlns:a16="http://schemas.microsoft.com/office/drawing/2014/main" id="{0ABE7F92-C225-4318-A2B0-C863CEA39F57}"/>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5" name="Rectangle 24">
          <a:extLst>
            <a:ext uri="{FF2B5EF4-FFF2-40B4-BE49-F238E27FC236}">
              <a16:creationId xmlns:a16="http://schemas.microsoft.com/office/drawing/2014/main" id="{FCCC6E83-2405-4B6F-8EF2-1E074EE285E6}"/>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6" name="Rectangle 25">
          <a:extLst>
            <a:ext uri="{FF2B5EF4-FFF2-40B4-BE49-F238E27FC236}">
              <a16:creationId xmlns:a16="http://schemas.microsoft.com/office/drawing/2014/main" id="{4A2C42EA-2555-4054-9EFF-9105BC332D81}"/>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7" name="Rectangle 26">
          <a:extLst>
            <a:ext uri="{FF2B5EF4-FFF2-40B4-BE49-F238E27FC236}">
              <a16:creationId xmlns:a16="http://schemas.microsoft.com/office/drawing/2014/main" id="{413975EF-1AD9-46F5-BC29-0E5B8DF2B4CE}"/>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8" name="Rectangle 27">
          <a:extLst>
            <a:ext uri="{FF2B5EF4-FFF2-40B4-BE49-F238E27FC236}">
              <a16:creationId xmlns:a16="http://schemas.microsoft.com/office/drawing/2014/main" id="{147D6B3D-3A06-4264-B8C3-99FFD5A3C3C0}"/>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29" name="Rectangle 28">
          <a:extLst>
            <a:ext uri="{FF2B5EF4-FFF2-40B4-BE49-F238E27FC236}">
              <a16:creationId xmlns:a16="http://schemas.microsoft.com/office/drawing/2014/main" id="{0F21F4D2-F156-45D5-AC95-41370BDE8C1E}"/>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0" name="Rectangle 29">
          <a:extLst>
            <a:ext uri="{FF2B5EF4-FFF2-40B4-BE49-F238E27FC236}">
              <a16:creationId xmlns:a16="http://schemas.microsoft.com/office/drawing/2014/main" id="{4BC6DA5C-79B4-4744-B37F-F31DE76B13A0}"/>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1" name="Rectangle 30">
          <a:extLst>
            <a:ext uri="{FF2B5EF4-FFF2-40B4-BE49-F238E27FC236}">
              <a16:creationId xmlns:a16="http://schemas.microsoft.com/office/drawing/2014/main" id="{391B5F23-552B-45E0-9BE1-4CCB379BBF5A}"/>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2" name="Rectangle 31">
          <a:extLst>
            <a:ext uri="{FF2B5EF4-FFF2-40B4-BE49-F238E27FC236}">
              <a16:creationId xmlns:a16="http://schemas.microsoft.com/office/drawing/2014/main" id="{BA34B55C-900E-4BD9-9084-8A056FC440A7}"/>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3" name="Rectangle 32">
          <a:extLst>
            <a:ext uri="{FF2B5EF4-FFF2-40B4-BE49-F238E27FC236}">
              <a16:creationId xmlns:a16="http://schemas.microsoft.com/office/drawing/2014/main" id="{46EC4C7D-2BD3-4AC5-B89A-9B4FF6281D38}"/>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4" name="Rectangle 33">
          <a:extLst>
            <a:ext uri="{FF2B5EF4-FFF2-40B4-BE49-F238E27FC236}">
              <a16:creationId xmlns:a16="http://schemas.microsoft.com/office/drawing/2014/main" id="{589C835E-50E2-4A31-B11B-A1BD2BD60A97}"/>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5" name="ZoneTexte 34">
          <a:extLst>
            <a:ext uri="{FF2B5EF4-FFF2-40B4-BE49-F238E27FC236}">
              <a16:creationId xmlns:a16="http://schemas.microsoft.com/office/drawing/2014/main" id="{02AF8F79-1069-4476-88DE-E0BE9678A91F}"/>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6" name="ZoneTexte 35">
          <a:extLst>
            <a:ext uri="{FF2B5EF4-FFF2-40B4-BE49-F238E27FC236}">
              <a16:creationId xmlns:a16="http://schemas.microsoft.com/office/drawing/2014/main" id="{9AD426FD-D3F7-49AE-BA86-92C9EBF07DCC}"/>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7" name="ZoneTexte 36">
          <a:extLst>
            <a:ext uri="{FF2B5EF4-FFF2-40B4-BE49-F238E27FC236}">
              <a16:creationId xmlns:a16="http://schemas.microsoft.com/office/drawing/2014/main" id="{94DB68FD-D0AB-4C59-8F84-2F106847B324}"/>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166256</xdr:colOff>
      <xdr:row>1</xdr:row>
      <xdr:rowOff>138546</xdr:rowOff>
    </xdr:from>
    <xdr:to>
      <xdr:col>7</xdr:col>
      <xdr:colOff>609602</xdr:colOff>
      <xdr:row>2</xdr:row>
      <xdr:rowOff>304800</xdr:rowOff>
    </xdr:to>
    <xdr:sp macro="" textlink="">
      <xdr:nvSpPr>
        <xdr:cNvPr id="38" name="Rectangle 37">
          <a:extLst>
            <a:ext uri="{FF2B5EF4-FFF2-40B4-BE49-F238E27FC236}">
              <a16:creationId xmlns:a16="http://schemas.microsoft.com/office/drawing/2014/main" id="{FB1E3ECD-D84F-4191-87DA-D3FEA185A937}"/>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39" name="Rectangle 38">
          <a:extLst>
            <a:ext uri="{FF2B5EF4-FFF2-40B4-BE49-F238E27FC236}">
              <a16:creationId xmlns:a16="http://schemas.microsoft.com/office/drawing/2014/main" id="{0FEAB49E-B214-409B-A890-C7A72609F52C}"/>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40" name="Rectangle 39">
          <a:extLst>
            <a:ext uri="{FF2B5EF4-FFF2-40B4-BE49-F238E27FC236}">
              <a16:creationId xmlns:a16="http://schemas.microsoft.com/office/drawing/2014/main" id="{120311BE-F518-4799-BB0B-497986DEF417}"/>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18666E01-CA79-DD4A-BB82-F83DA60B11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6E91D39B-F53E-9840-AA73-CEFBDE01C22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10D334E0-A2E3-6B41-809A-8A26DBB4674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97A12C4D-6975-864F-AB42-F8FC9BAC78E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B7FE4C00-1BCC-E24E-8DF2-AC3D0CF3C6D9}"/>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570DBEC2-AEFB-7E48-94B3-8209216AC066}"/>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623455</xdr:colOff>
      <xdr:row>16</xdr:row>
      <xdr:rowOff>193964</xdr:rowOff>
    </xdr:from>
    <xdr:to>
      <xdr:col>3</xdr:col>
      <xdr:colOff>2121824</xdr:colOff>
      <xdr:row>21</xdr:row>
      <xdr:rowOff>250768</xdr:rowOff>
    </xdr:to>
    <xdr:graphicFrame macro="">
      <xdr:nvGraphicFramePr>
        <xdr:cNvPr id="11" name="Graphique 10">
          <a:extLst>
            <a:ext uri="{FF2B5EF4-FFF2-40B4-BE49-F238E27FC236}">
              <a16:creationId xmlns:a16="http://schemas.microsoft.com/office/drawing/2014/main" id="{0E53D639-2020-46E5-BE88-8561E6D8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1995054</xdr:colOff>
      <xdr:row>16</xdr:row>
      <xdr:rowOff>83127</xdr:rowOff>
    </xdr:from>
    <xdr:to>
      <xdr:col>3</xdr:col>
      <xdr:colOff>8563494</xdr:colOff>
      <xdr:row>22</xdr:row>
      <xdr:rowOff>47106</xdr:rowOff>
    </xdr:to>
    <xdr:graphicFrame macro="">
      <xdr:nvGraphicFramePr>
        <xdr:cNvPr id="14" name="Graphique 13">
          <a:extLst>
            <a:ext uri="{FF2B5EF4-FFF2-40B4-BE49-F238E27FC236}">
              <a16:creationId xmlns:a16="http://schemas.microsoft.com/office/drawing/2014/main" id="{EAF64B64-F8A2-40FC-BFF8-938BAE2D9C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3" name="Rectangle 12">
          <a:extLst>
            <a:ext uri="{FF2B5EF4-FFF2-40B4-BE49-F238E27FC236}">
              <a16:creationId xmlns:a16="http://schemas.microsoft.com/office/drawing/2014/main" id="{E67BEA97-A101-4C94-90F6-EDDAE0695032}"/>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5" name="Rectangle 14">
          <a:extLst>
            <a:ext uri="{FF2B5EF4-FFF2-40B4-BE49-F238E27FC236}">
              <a16:creationId xmlns:a16="http://schemas.microsoft.com/office/drawing/2014/main" id="{9B3E8FF2-D31F-4B57-8A98-9EBD1A4EB935}"/>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6" name="Rectangle 15">
          <a:extLst>
            <a:ext uri="{FF2B5EF4-FFF2-40B4-BE49-F238E27FC236}">
              <a16:creationId xmlns:a16="http://schemas.microsoft.com/office/drawing/2014/main" id="{8A9C6547-92E7-4FC7-86C0-EC969B37C96E}"/>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7" name="Rectangle 16">
          <a:extLst>
            <a:ext uri="{FF2B5EF4-FFF2-40B4-BE49-F238E27FC236}">
              <a16:creationId xmlns:a16="http://schemas.microsoft.com/office/drawing/2014/main" id="{CE466A85-CA7C-40CB-8AAA-28A0D9F7FCE8}"/>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8" name="Rectangle 17">
          <a:extLst>
            <a:ext uri="{FF2B5EF4-FFF2-40B4-BE49-F238E27FC236}">
              <a16:creationId xmlns:a16="http://schemas.microsoft.com/office/drawing/2014/main" id="{C8414234-7764-4B52-B3F7-EE3DF01F3F74}"/>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9" name="Rectangle 18">
          <a:extLst>
            <a:ext uri="{FF2B5EF4-FFF2-40B4-BE49-F238E27FC236}">
              <a16:creationId xmlns:a16="http://schemas.microsoft.com/office/drawing/2014/main" id="{FBC9075C-9E60-41C0-B0D3-98535CF4C18B}"/>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20" name="Rectangle 19">
          <a:extLst>
            <a:ext uri="{FF2B5EF4-FFF2-40B4-BE49-F238E27FC236}">
              <a16:creationId xmlns:a16="http://schemas.microsoft.com/office/drawing/2014/main" id="{D284A9D9-41F2-4C92-BB97-5B429042F7C1}"/>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1" name="Rectangle 20">
          <a:extLst>
            <a:ext uri="{FF2B5EF4-FFF2-40B4-BE49-F238E27FC236}">
              <a16:creationId xmlns:a16="http://schemas.microsoft.com/office/drawing/2014/main" id="{60A67EB2-CA22-4B93-A0D2-2348E84D92EF}"/>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2" name="Rectangle 21">
          <a:extLst>
            <a:ext uri="{FF2B5EF4-FFF2-40B4-BE49-F238E27FC236}">
              <a16:creationId xmlns:a16="http://schemas.microsoft.com/office/drawing/2014/main" id="{EF4994BA-4A4D-4170-AA1C-A5DC096EB04E}"/>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3" name="Rectangle 22">
          <a:extLst>
            <a:ext uri="{FF2B5EF4-FFF2-40B4-BE49-F238E27FC236}">
              <a16:creationId xmlns:a16="http://schemas.microsoft.com/office/drawing/2014/main" id="{CCCF46D9-AE74-4C60-8E75-3463827C0814}"/>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4" name="Rectangle 23">
          <a:extLst>
            <a:ext uri="{FF2B5EF4-FFF2-40B4-BE49-F238E27FC236}">
              <a16:creationId xmlns:a16="http://schemas.microsoft.com/office/drawing/2014/main" id="{D74D67AB-B625-449A-8743-97BD6E4CB253}"/>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5" name="Rectangle 24">
          <a:extLst>
            <a:ext uri="{FF2B5EF4-FFF2-40B4-BE49-F238E27FC236}">
              <a16:creationId xmlns:a16="http://schemas.microsoft.com/office/drawing/2014/main" id="{BC19FA03-272F-40F7-98BA-1F08875C9980}"/>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6" name="Rectangle 25">
          <a:extLst>
            <a:ext uri="{FF2B5EF4-FFF2-40B4-BE49-F238E27FC236}">
              <a16:creationId xmlns:a16="http://schemas.microsoft.com/office/drawing/2014/main" id="{09A9A2CD-1750-40C6-A48C-499FE990455E}"/>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7" name="Rectangle 26">
          <a:extLst>
            <a:ext uri="{FF2B5EF4-FFF2-40B4-BE49-F238E27FC236}">
              <a16:creationId xmlns:a16="http://schemas.microsoft.com/office/drawing/2014/main" id="{B857DC2A-0856-44C3-93AE-8B2535F2BE5D}"/>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8" name="Rectangle 27">
          <a:extLst>
            <a:ext uri="{FF2B5EF4-FFF2-40B4-BE49-F238E27FC236}">
              <a16:creationId xmlns:a16="http://schemas.microsoft.com/office/drawing/2014/main" id="{EF030AD6-AAA0-4FE9-9669-8835E038B368}"/>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9" name="Rectangle 28">
          <a:extLst>
            <a:ext uri="{FF2B5EF4-FFF2-40B4-BE49-F238E27FC236}">
              <a16:creationId xmlns:a16="http://schemas.microsoft.com/office/drawing/2014/main" id="{2D7C254C-1C1C-43F6-A731-554A45C2D5CC}"/>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30" name="Rectangle 29">
          <a:extLst>
            <a:ext uri="{FF2B5EF4-FFF2-40B4-BE49-F238E27FC236}">
              <a16:creationId xmlns:a16="http://schemas.microsoft.com/office/drawing/2014/main" id="{A80E088C-67C6-43BD-8560-F91344E6C016}"/>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1" name="Rectangle 30">
          <a:extLst>
            <a:ext uri="{FF2B5EF4-FFF2-40B4-BE49-F238E27FC236}">
              <a16:creationId xmlns:a16="http://schemas.microsoft.com/office/drawing/2014/main" id="{2F15EFF2-9E54-43E1-AB9A-0C9C5A316798}"/>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2" name="Rectangle 31">
          <a:extLst>
            <a:ext uri="{FF2B5EF4-FFF2-40B4-BE49-F238E27FC236}">
              <a16:creationId xmlns:a16="http://schemas.microsoft.com/office/drawing/2014/main" id="{F96D9DD2-8FEE-46A1-BE49-F2890ABABC27}"/>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3" name="Rectangle 32">
          <a:extLst>
            <a:ext uri="{FF2B5EF4-FFF2-40B4-BE49-F238E27FC236}">
              <a16:creationId xmlns:a16="http://schemas.microsoft.com/office/drawing/2014/main" id="{24A20762-6663-4376-B1E6-2A78307D465C}"/>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4" name="Rectangle 33">
          <a:extLst>
            <a:ext uri="{FF2B5EF4-FFF2-40B4-BE49-F238E27FC236}">
              <a16:creationId xmlns:a16="http://schemas.microsoft.com/office/drawing/2014/main" id="{7C00314C-3B33-4A1F-A2C4-6FD69888E3DF}"/>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5" name="Rectangle 34">
          <a:extLst>
            <a:ext uri="{FF2B5EF4-FFF2-40B4-BE49-F238E27FC236}">
              <a16:creationId xmlns:a16="http://schemas.microsoft.com/office/drawing/2014/main" id="{0D653A9E-6DEE-4DE9-9996-9B156CD76010}"/>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6" name="ZoneTexte 35">
          <a:extLst>
            <a:ext uri="{FF2B5EF4-FFF2-40B4-BE49-F238E27FC236}">
              <a16:creationId xmlns:a16="http://schemas.microsoft.com/office/drawing/2014/main" id="{95DA20F3-D757-4819-87FC-1684852B92C9}"/>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7" name="ZoneTexte 36">
          <a:extLst>
            <a:ext uri="{FF2B5EF4-FFF2-40B4-BE49-F238E27FC236}">
              <a16:creationId xmlns:a16="http://schemas.microsoft.com/office/drawing/2014/main" id="{B8406DC4-DCD9-483B-B496-F2A793964EF6}"/>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8" name="ZoneTexte 37">
          <a:extLst>
            <a:ext uri="{FF2B5EF4-FFF2-40B4-BE49-F238E27FC236}">
              <a16:creationId xmlns:a16="http://schemas.microsoft.com/office/drawing/2014/main" id="{1DBCC935-3184-42B9-94F7-CBB32400656F}"/>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166256</xdr:colOff>
      <xdr:row>1</xdr:row>
      <xdr:rowOff>138546</xdr:rowOff>
    </xdr:from>
    <xdr:to>
      <xdr:col>7</xdr:col>
      <xdr:colOff>609602</xdr:colOff>
      <xdr:row>2</xdr:row>
      <xdr:rowOff>304800</xdr:rowOff>
    </xdr:to>
    <xdr:sp macro="" textlink="">
      <xdr:nvSpPr>
        <xdr:cNvPr id="39" name="Rectangle 38">
          <a:extLst>
            <a:ext uri="{FF2B5EF4-FFF2-40B4-BE49-F238E27FC236}">
              <a16:creationId xmlns:a16="http://schemas.microsoft.com/office/drawing/2014/main" id="{7DAC6414-0AB8-4252-82EE-E709886B72C7}"/>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40" name="Rectangle 39">
          <a:extLst>
            <a:ext uri="{FF2B5EF4-FFF2-40B4-BE49-F238E27FC236}">
              <a16:creationId xmlns:a16="http://schemas.microsoft.com/office/drawing/2014/main" id="{EDB1DD8C-412C-4379-854C-33B5A933019A}"/>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41" name="Rectangle 40">
          <a:extLst>
            <a:ext uri="{FF2B5EF4-FFF2-40B4-BE49-F238E27FC236}">
              <a16:creationId xmlns:a16="http://schemas.microsoft.com/office/drawing/2014/main" id="{3DB6E7E4-DF1C-4AC5-9B79-EB67475C26D4}"/>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F3673528-E87D-D049-9ED2-1C88C94F34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1FCE5318-C534-7F44-9605-C41B8820B74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58D4EDB5-44AD-5849-BC51-B1AC4350300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E084824F-5BC4-D041-9F95-329652DD6A8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BD49E985-91F1-114E-9770-DB351A2C9A9E}"/>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D89F690B-40B5-8C4A-9819-28044E0DA419}"/>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720436</xdr:colOff>
      <xdr:row>17</xdr:row>
      <xdr:rowOff>13855</xdr:rowOff>
    </xdr:from>
    <xdr:to>
      <xdr:col>3</xdr:col>
      <xdr:colOff>2218805</xdr:colOff>
      <xdr:row>22</xdr:row>
      <xdr:rowOff>42950</xdr:rowOff>
    </xdr:to>
    <xdr:graphicFrame macro="">
      <xdr:nvGraphicFramePr>
        <xdr:cNvPr id="11" name="Graphique 10">
          <a:extLst>
            <a:ext uri="{FF2B5EF4-FFF2-40B4-BE49-F238E27FC236}">
              <a16:creationId xmlns:a16="http://schemas.microsoft.com/office/drawing/2014/main" id="{E441F286-03C4-4075-BDE1-216F995EDC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2050472</xdr:colOff>
      <xdr:row>16</xdr:row>
      <xdr:rowOff>124690</xdr:rowOff>
    </xdr:from>
    <xdr:to>
      <xdr:col>3</xdr:col>
      <xdr:colOff>8618912</xdr:colOff>
      <xdr:row>22</xdr:row>
      <xdr:rowOff>88669</xdr:rowOff>
    </xdr:to>
    <xdr:graphicFrame macro="">
      <xdr:nvGraphicFramePr>
        <xdr:cNvPr id="12" name="Graphique 11">
          <a:extLst>
            <a:ext uri="{FF2B5EF4-FFF2-40B4-BE49-F238E27FC236}">
              <a16:creationId xmlns:a16="http://schemas.microsoft.com/office/drawing/2014/main" id="{19FCE04B-0F4A-48F7-8168-733F8E562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3" name="Rectangle 12">
          <a:extLst>
            <a:ext uri="{FF2B5EF4-FFF2-40B4-BE49-F238E27FC236}">
              <a16:creationId xmlns:a16="http://schemas.microsoft.com/office/drawing/2014/main" id="{5563141A-2621-4625-9438-5D5F3DC9AD71}"/>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4" name="Rectangle 13">
          <a:extLst>
            <a:ext uri="{FF2B5EF4-FFF2-40B4-BE49-F238E27FC236}">
              <a16:creationId xmlns:a16="http://schemas.microsoft.com/office/drawing/2014/main" id="{429ABD01-00AC-4254-BC3E-A8B1948DA52D}"/>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5" name="Rectangle 14">
          <a:extLst>
            <a:ext uri="{FF2B5EF4-FFF2-40B4-BE49-F238E27FC236}">
              <a16:creationId xmlns:a16="http://schemas.microsoft.com/office/drawing/2014/main" id="{F014F34F-9C51-4478-B4B6-CB7859173A2F}"/>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6" name="Rectangle 15">
          <a:extLst>
            <a:ext uri="{FF2B5EF4-FFF2-40B4-BE49-F238E27FC236}">
              <a16:creationId xmlns:a16="http://schemas.microsoft.com/office/drawing/2014/main" id="{3CD3DB3D-76BD-470C-A7C5-8CC7D532EA13}"/>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7" name="Rectangle 16">
          <a:extLst>
            <a:ext uri="{FF2B5EF4-FFF2-40B4-BE49-F238E27FC236}">
              <a16:creationId xmlns:a16="http://schemas.microsoft.com/office/drawing/2014/main" id="{D6220405-7F63-41B3-9DA1-E929E3044CDD}"/>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8" name="Rectangle 17">
          <a:extLst>
            <a:ext uri="{FF2B5EF4-FFF2-40B4-BE49-F238E27FC236}">
              <a16:creationId xmlns:a16="http://schemas.microsoft.com/office/drawing/2014/main" id="{7B3BFFF9-098E-4D10-8AC1-20C1110834AA}"/>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19" name="Rectangle 18">
          <a:extLst>
            <a:ext uri="{FF2B5EF4-FFF2-40B4-BE49-F238E27FC236}">
              <a16:creationId xmlns:a16="http://schemas.microsoft.com/office/drawing/2014/main" id="{54836A20-EC00-492C-8042-12BE7ECE3579}"/>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0" name="Rectangle 19">
          <a:extLst>
            <a:ext uri="{FF2B5EF4-FFF2-40B4-BE49-F238E27FC236}">
              <a16:creationId xmlns:a16="http://schemas.microsoft.com/office/drawing/2014/main" id="{37185D9C-851D-4019-AF10-C054A639DF7D}"/>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1" name="Rectangle 20">
          <a:extLst>
            <a:ext uri="{FF2B5EF4-FFF2-40B4-BE49-F238E27FC236}">
              <a16:creationId xmlns:a16="http://schemas.microsoft.com/office/drawing/2014/main" id="{069E5AED-4A7A-411D-B1C2-4D6230553C01}"/>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2" name="Rectangle 21">
          <a:extLst>
            <a:ext uri="{FF2B5EF4-FFF2-40B4-BE49-F238E27FC236}">
              <a16:creationId xmlns:a16="http://schemas.microsoft.com/office/drawing/2014/main" id="{6F3C6EAC-A1C0-445E-B37E-AA2F7A21F901}"/>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3" name="Rectangle 22">
          <a:extLst>
            <a:ext uri="{FF2B5EF4-FFF2-40B4-BE49-F238E27FC236}">
              <a16:creationId xmlns:a16="http://schemas.microsoft.com/office/drawing/2014/main" id="{C4DA0726-422B-43FB-BD28-C02040D62C08}"/>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4" name="Rectangle 23">
          <a:extLst>
            <a:ext uri="{FF2B5EF4-FFF2-40B4-BE49-F238E27FC236}">
              <a16:creationId xmlns:a16="http://schemas.microsoft.com/office/drawing/2014/main" id="{57D054BE-3C7E-467F-8447-89AB18449BF6}"/>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5" name="Rectangle 24">
          <a:extLst>
            <a:ext uri="{FF2B5EF4-FFF2-40B4-BE49-F238E27FC236}">
              <a16:creationId xmlns:a16="http://schemas.microsoft.com/office/drawing/2014/main" id="{5D8F56DE-A8F1-44D2-BC8C-C1B16E14AF70}"/>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6" name="Rectangle 25">
          <a:extLst>
            <a:ext uri="{FF2B5EF4-FFF2-40B4-BE49-F238E27FC236}">
              <a16:creationId xmlns:a16="http://schemas.microsoft.com/office/drawing/2014/main" id="{5314E2B2-5238-4501-BD10-9EAECB26B54F}"/>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7" name="Rectangle 26">
          <a:extLst>
            <a:ext uri="{FF2B5EF4-FFF2-40B4-BE49-F238E27FC236}">
              <a16:creationId xmlns:a16="http://schemas.microsoft.com/office/drawing/2014/main" id="{0C2915D3-079D-4DF5-9A6F-AA1372DDEC3F}"/>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8" name="Rectangle 27">
          <a:extLst>
            <a:ext uri="{FF2B5EF4-FFF2-40B4-BE49-F238E27FC236}">
              <a16:creationId xmlns:a16="http://schemas.microsoft.com/office/drawing/2014/main" id="{A1E45AB9-DE19-4F0B-B7CF-A93D0A9E42B9}"/>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29" name="Rectangle 28">
          <a:extLst>
            <a:ext uri="{FF2B5EF4-FFF2-40B4-BE49-F238E27FC236}">
              <a16:creationId xmlns:a16="http://schemas.microsoft.com/office/drawing/2014/main" id="{F510C8AE-966B-4E65-94CB-443CF125FC67}"/>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0" name="Rectangle 29">
          <a:extLst>
            <a:ext uri="{FF2B5EF4-FFF2-40B4-BE49-F238E27FC236}">
              <a16:creationId xmlns:a16="http://schemas.microsoft.com/office/drawing/2014/main" id="{B524872F-5728-4EE2-9EB2-83F23F6BBF43}"/>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1" name="Rectangle 30">
          <a:extLst>
            <a:ext uri="{FF2B5EF4-FFF2-40B4-BE49-F238E27FC236}">
              <a16:creationId xmlns:a16="http://schemas.microsoft.com/office/drawing/2014/main" id="{5E516295-88C1-4006-BCD7-06CE7604AF4B}"/>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2" name="Rectangle 31">
          <a:extLst>
            <a:ext uri="{FF2B5EF4-FFF2-40B4-BE49-F238E27FC236}">
              <a16:creationId xmlns:a16="http://schemas.microsoft.com/office/drawing/2014/main" id="{C33A39F1-9B9F-4A63-B000-979E11037AAF}"/>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3" name="Rectangle 32">
          <a:extLst>
            <a:ext uri="{FF2B5EF4-FFF2-40B4-BE49-F238E27FC236}">
              <a16:creationId xmlns:a16="http://schemas.microsoft.com/office/drawing/2014/main" id="{93F675BD-8E65-42D5-ADF6-45A48C860ED6}"/>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4" name="Rectangle 33">
          <a:extLst>
            <a:ext uri="{FF2B5EF4-FFF2-40B4-BE49-F238E27FC236}">
              <a16:creationId xmlns:a16="http://schemas.microsoft.com/office/drawing/2014/main" id="{5F1A7E89-71ED-4B6B-B9D5-3B1B9484215E}"/>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5" name="ZoneTexte 34">
          <a:extLst>
            <a:ext uri="{FF2B5EF4-FFF2-40B4-BE49-F238E27FC236}">
              <a16:creationId xmlns:a16="http://schemas.microsoft.com/office/drawing/2014/main" id="{F02553D8-388C-473E-AAA5-2EDA0FBC7E88}"/>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6" name="ZoneTexte 35">
          <a:extLst>
            <a:ext uri="{FF2B5EF4-FFF2-40B4-BE49-F238E27FC236}">
              <a16:creationId xmlns:a16="http://schemas.microsoft.com/office/drawing/2014/main" id="{EA5BA97B-78AB-4EB4-88C7-5AD084CC192A}"/>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7" name="ZoneTexte 36">
          <a:extLst>
            <a:ext uri="{FF2B5EF4-FFF2-40B4-BE49-F238E27FC236}">
              <a16:creationId xmlns:a16="http://schemas.microsoft.com/office/drawing/2014/main" id="{61B3CEE5-9729-474E-9627-E2564DE237F2}"/>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138546</xdr:rowOff>
    </xdr:from>
    <xdr:to>
      <xdr:col>7</xdr:col>
      <xdr:colOff>609601</xdr:colOff>
      <xdr:row>2</xdr:row>
      <xdr:rowOff>304800</xdr:rowOff>
    </xdr:to>
    <xdr:sp macro="" textlink="">
      <xdr:nvSpPr>
        <xdr:cNvPr id="38" name="Rectangle 37">
          <a:extLst>
            <a:ext uri="{FF2B5EF4-FFF2-40B4-BE49-F238E27FC236}">
              <a16:creationId xmlns:a16="http://schemas.microsoft.com/office/drawing/2014/main" id="{0E968D79-A719-472A-A3B1-D484C456C27D}"/>
            </a:ext>
          </a:extLst>
        </xdr:cNvPr>
        <xdr:cNvSpPr/>
      </xdr:nvSpPr>
      <xdr:spPr>
        <a:xfrm>
          <a:off x="19160837"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471054</xdr:rowOff>
    </xdr:from>
    <xdr:to>
      <xdr:col>7</xdr:col>
      <xdr:colOff>623454</xdr:colOff>
      <xdr:row>4</xdr:row>
      <xdr:rowOff>96981</xdr:rowOff>
    </xdr:to>
    <xdr:sp macro="" textlink="">
      <xdr:nvSpPr>
        <xdr:cNvPr id="39" name="Rectangle 38">
          <a:extLst>
            <a:ext uri="{FF2B5EF4-FFF2-40B4-BE49-F238E27FC236}">
              <a16:creationId xmlns:a16="http://schemas.microsoft.com/office/drawing/2014/main" id="{8DF426E0-35EC-4429-9E88-06AC5186E45B}"/>
            </a:ext>
          </a:extLst>
        </xdr:cNvPr>
        <xdr:cNvSpPr/>
      </xdr:nvSpPr>
      <xdr:spPr>
        <a:xfrm>
          <a:off x="19174690"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720436</xdr:rowOff>
    </xdr:from>
    <xdr:to>
      <xdr:col>7</xdr:col>
      <xdr:colOff>512618</xdr:colOff>
      <xdr:row>87</xdr:row>
      <xdr:rowOff>540327</xdr:rowOff>
    </xdr:to>
    <xdr:sp macro="" textlink="">
      <xdr:nvSpPr>
        <xdr:cNvPr id="40" name="Rectangle 39">
          <a:extLst>
            <a:ext uri="{FF2B5EF4-FFF2-40B4-BE49-F238E27FC236}">
              <a16:creationId xmlns:a16="http://schemas.microsoft.com/office/drawing/2014/main" id="{673F89BB-E6F8-4719-875C-5A15D2A5716E}"/>
            </a:ext>
          </a:extLst>
        </xdr:cNvPr>
        <xdr:cNvSpPr/>
      </xdr:nvSpPr>
      <xdr:spPr>
        <a:xfrm>
          <a:off x="19063854"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79A4E3ED-2461-714C-AF61-1037A4C131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8B86CBA3-3BB9-384B-BD27-9B7E67FD850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5D597363-2225-2D4B-BB3D-C091451E63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1D7BA372-86EA-1243-8605-C5F83B6DD0C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BC09B158-5C65-DA4F-9D1B-94FECAF82D19}"/>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964F35F0-EA0B-0D4D-8279-B6310CF11B19}"/>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484909</xdr:colOff>
      <xdr:row>16</xdr:row>
      <xdr:rowOff>221672</xdr:rowOff>
    </xdr:from>
    <xdr:to>
      <xdr:col>3</xdr:col>
      <xdr:colOff>1983278</xdr:colOff>
      <xdr:row>21</xdr:row>
      <xdr:rowOff>278477</xdr:rowOff>
    </xdr:to>
    <xdr:graphicFrame macro="">
      <xdr:nvGraphicFramePr>
        <xdr:cNvPr id="12" name="Graphique 11">
          <a:extLst>
            <a:ext uri="{FF2B5EF4-FFF2-40B4-BE49-F238E27FC236}">
              <a16:creationId xmlns:a16="http://schemas.microsoft.com/office/drawing/2014/main" id="{E150B8C0-2ED7-4A30-B31F-24AAA654E1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2036618</xdr:colOff>
      <xdr:row>16</xdr:row>
      <xdr:rowOff>69273</xdr:rowOff>
    </xdr:from>
    <xdr:to>
      <xdr:col>3</xdr:col>
      <xdr:colOff>8605058</xdr:colOff>
      <xdr:row>22</xdr:row>
      <xdr:rowOff>33252</xdr:rowOff>
    </xdr:to>
    <xdr:graphicFrame macro="">
      <xdr:nvGraphicFramePr>
        <xdr:cNvPr id="13" name="Graphique 12">
          <a:extLst>
            <a:ext uri="{FF2B5EF4-FFF2-40B4-BE49-F238E27FC236}">
              <a16:creationId xmlns:a16="http://schemas.microsoft.com/office/drawing/2014/main" id="{EDFF1D4F-19D8-479D-BA49-0D8A70D78C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4" name="Rectangle 13">
          <a:extLst>
            <a:ext uri="{FF2B5EF4-FFF2-40B4-BE49-F238E27FC236}">
              <a16:creationId xmlns:a16="http://schemas.microsoft.com/office/drawing/2014/main" id="{2634AF38-BC9C-4115-97E1-ABF0EE3E1F35}"/>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5" name="Rectangle 14">
          <a:extLst>
            <a:ext uri="{FF2B5EF4-FFF2-40B4-BE49-F238E27FC236}">
              <a16:creationId xmlns:a16="http://schemas.microsoft.com/office/drawing/2014/main" id="{75E4B68B-B82C-4758-99CE-61341C537220}"/>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6" name="Rectangle 15">
          <a:extLst>
            <a:ext uri="{FF2B5EF4-FFF2-40B4-BE49-F238E27FC236}">
              <a16:creationId xmlns:a16="http://schemas.microsoft.com/office/drawing/2014/main" id="{9C9A7D19-B215-43D0-8F3D-D56FA6D4CB8A}"/>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7" name="Rectangle 16">
          <a:extLst>
            <a:ext uri="{FF2B5EF4-FFF2-40B4-BE49-F238E27FC236}">
              <a16:creationId xmlns:a16="http://schemas.microsoft.com/office/drawing/2014/main" id="{0194882B-1FD4-4A49-8E6B-716A2B0EBAB4}"/>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8" name="Rectangle 17">
          <a:extLst>
            <a:ext uri="{FF2B5EF4-FFF2-40B4-BE49-F238E27FC236}">
              <a16:creationId xmlns:a16="http://schemas.microsoft.com/office/drawing/2014/main" id="{0B26A2FC-6EAF-4704-805D-EF62634E0F87}"/>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9" name="Rectangle 18">
          <a:extLst>
            <a:ext uri="{FF2B5EF4-FFF2-40B4-BE49-F238E27FC236}">
              <a16:creationId xmlns:a16="http://schemas.microsoft.com/office/drawing/2014/main" id="{465064A4-6C10-4735-81BF-9AECCE4463D8}"/>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17</xdr:row>
      <xdr:rowOff>221673</xdr:rowOff>
    </xdr:from>
    <xdr:to>
      <xdr:col>7</xdr:col>
      <xdr:colOff>595746</xdr:colOff>
      <xdr:row>19</xdr:row>
      <xdr:rowOff>498765</xdr:rowOff>
    </xdr:to>
    <xdr:sp macro="" textlink="">
      <xdr:nvSpPr>
        <xdr:cNvPr id="20" name="Rectangle 19">
          <a:extLst>
            <a:ext uri="{FF2B5EF4-FFF2-40B4-BE49-F238E27FC236}">
              <a16:creationId xmlns:a16="http://schemas.microsoft.com/office/drawing/2014/main" id="{80BC0FFE-BA55-4D54-B817-FCC712896272}"/>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25</xdr:row>
      <xdr:rowOff>249382</xdr:rowOff>
    </xdr:from>
    <xdr:to>
      <xdr:col>7</xdr:col>
      <xdr:colOff>554182</xdr:colOff>
      <xdr:row>26</xdr:row>
      <xdr:rowOff>789711</xdr:rowOff>
    </xdr:to>
    <xdr:sp macro="" textlink="">
      <xdr:nvSpPr>
        <xdr:cNvPr id="21" name="Rectangle 20">
          <a:extLst>
            <a:ext uri="{FF2B5EF4-FFF2-40B4-BE49-F238E27FC236}">
              <a16:creationId xmlns:a16="http://schemas.microsoft.com/office/drawing/2014/main" id="{00EC6690-AF3C-4C32-906A-B7B2B84EC89E}"/>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1593273</xdr:rowOff>
    </xdr:from>
    <xdr:to>
      <xdr:col>7</xdr:col>
      <xdr:colOff>498764</xdr:colOff>
      <xdr:row>31</xdr:row>
      <xdr:rowOff>2396838</xdr:rowOff>
    </xdr:to>
    <xdr:sp macro="" textlink="">
      <xdr:nvSpPr>
        <xdr:cNvPr id="22" name="Rectangle 21">
          <a:extLst>
            <a:ext uri="{FF2B5EF4-FFF2-40B4-BE49-F238E27FC236}">
              <a16:creationId xmlns:a16="http://schemas.microsoft.com/office/drawing/2014/main" id="{82D63674-65A0-4D4A-8010-DA5E68F8082F}"/>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554182</xdr:rowOff>
    </xdr:from>
    <xdr:to>
      <xdr:col>7</xdr:col>
      <xdr:colOff>554182</xdr:colOff>
      <xdr:row>37</xdr:row>
      <xdr:rowOff>1607127</xdr:rowOff>
    </xdr:to>
    <xdr:sp macro="" textlink="">
      <xdr:nvSpPr>
        <xdr:cNvPr id="23" name="Rectangle 22">
          <a:extLst>
            <a:ext uri="{FF2B5EF4-FFF2-40B4-BE49-F238E27FC236}">
              <a16:creationId xmlns:a16="http://schemas.microsoft.com/office/drawing/2014/main" id="{1B69812E-274E-48F4-97EA-7CF4B8C73F6D}"/>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845127</xdr:rowOff>
    </xdr:from>
    <xdr:to>
      <xdr:col>7</xdr:col>
      <xdr:colOff>554182</xdr:colOff>
      <xdr:row>41</xdr:row>
      <xdr:rowOff>1648692</xdr:rowOff>
    </xdr:to>
    <xdr:sp macro="" textlink="">
      <xdr:nvSpPr>
        <xdr:cNvPr id="24" name="Rectangle 23">
          <a:extLst>
            <a:ext uri="{FF2B5EF4-FFF2-40B4-BE49-F238E27FC236}">
              <a16:creationId xmlns:a16="http://schemas.microsoft.com/office/drawing/2014/main" id="{A573CAB9-44E8-4F44-B8E4-AAC5BDA2C556}"/>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318654</xdr:rowOff>
    </xdr:from>
    <xdr:to>
      <xdr:col>7</xdr:col>
      <xdr:colOff>540327</xdr:colOff>
      <xdr:row>48</xdr:row>
      <xdr:rowOff>1122219</xdr:rowOff>
    </xdr:to>
    <xdr:sp macro="" textlink="">
      <xdr:nvSpPr>
        <xdr:cNvPr id="25" name="Rectangle 24">
          <a:extLst>
            <a:ext uri="{FF2B5EF4-FFF2-40B4-BE49-F238E27FC236}">
              <a16:creationId xmlns:a16="http://schemas.microsoft.com/office/drawing/2014/main" id="{5F390639-651A-4679-8F95-4D2CFFC62FFD}"/>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0</xdr:rowOff>
    </xdr:from>
    <xdr:to>
      <xdr:col>7</xdr:col>
      <xdr:colOff>526472</xdr:colOff>
      <xdr:row>52</xdr:row>
      <xdr:rowOff>803565</xdr:rowOff>
    </xdr:to>
    <xdr:sp macro="" textlink="">
      <xdr:nvSpPr>
        <xdr:cNvPr id="26" name="Rectangle 25">
          <a:extLst>
            <a:ext uri="{FF2B5EF4-FFF2-40B4-BE49-F238E27FC236}">
              <a16:creationId xmlns:a16="http://schemas.microsoft.com/office/drawing/2014/main" id="{491027A8-644D-4E84-A8DB-99D3BC37B320}"/>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900545</xdr:rowOff>
    </xdr:from>
    <xdr:to>
      <xdr:col>7</xdr:col>
      <xdr:colOff>609599</xdr:colOff>
      <xdr:row>56</xdr:row>
      <xdr:rowOff>1704110</xdr:rowOff>
    </xdr:to>
    <xdr:sp macro="" textlink="">
      <xdr:nvSpPr>
        <xdr:cNvPr id="27" name="Rectangle 26">
          <a:extLst>
            <a:ext uri="{FF2B5EF4-FFF2-40B4-BE49-F238E27FC236}">
              <a16:creationId xmlns:a16="http://schemas.microsoft.com/office/drawing/2014/main" id="{06C55AAB-17EA-4E5A-A1C2-0B89CC6BEE90}"/>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1108364</xdr:rowOff>
    </xdr:from>
    <xdr:to>
      <xdr:col>7</xdr:col>
      <xdr:colOff>540328</xdr:colOff>
      <xdr:row>58</xdr:row>
      <xdr:rowOff>1911929</xdr:rowOff>
    </xdr:to>
    <xdr:sp macro="" textlink="">
      <xdr:nvSpPr>
        <xdr:cNvPr id="28" name="Rectangle 27">
          <a:extLst>
            <a:ext uri="{FF2B5EF4-FFF2-40B4-BE49-F238E27FC236}">
              <a16:creationId xmlns:a16="http://schemas.microsoft.com/office/drawing/2014/main" id="{A2538F68-01A0-4114-9629-33D42A404469}"/>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67</xdr:row>
      <xdr:rowOff>304799</xdr:rowOff>
    </xdr:from>
    <xdr:to>
      <xdr:col>7</xdr:col>
      <xdr:colOff>554182</xdr:colOff>
      <xdr:row>73</xdr:row>
      <xdr:rowOff>13854</xdr:rowOff>
    </xdr:to>
    <xdr:sp macro="" textlink="">
      <xdr:nvSpPr>
        <xdr:cNvPr id="29" name="Rectangle 28">
          <a:extLst>
            <a:ext uri="{FF2B5EF4-FFF2-40B4-BE49-F238E27FC236}">
              <a16:creationId xmlns:a16="http://schemas.microsoft.com/office/drawing/2014/main" id="{5F90A9A1-E1E0-4091-8DCE-DED142716CCA}"/>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41564</xdr:rowOff>
    </xdr:from>
    <xdr:to>
      <xdr:col>10</xdr:col>
      <xdr:colOff>387928</xdr:colOff>
      <xdr:row>71</xdr:row>
      <xdr:rowOff>180111</xdr:rowOff>
    </xdr:to>
    <xdr:sp macro="" textlink="">
      <xdr:nvSpPr>
        <xdr:cNvPr id="30" name="Rectangle 29">
          <a:extLst>
            <a:ext uri="{FF2B5EF4-FFF2-40B4-BE49-F238E27FC236}">
              <a16:creationId xmlns:a16="http://schemas.microsoft.com/office/drawing/2014/main" id="{77836CC9-4205-49F5-A59B-6A3A1DD72A6C}"/>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83126</xdr:rowOff>
    </xdr:from>
    <xdr:to>
      <xdr:col>7</xdr:col>
      <xdr:colOff>443346</xdr:colOff>
      <xdr:row>82</xdr:row>
      <xdr:rowOff>773874</xdr:rowOff>
    </xdr:to>
    <xdr:sp macro="" textlink="">
      <xdr:nvSpPr>
        <xdr:cNvPr id="31" name="Rectangle 30">
          <a:extLst>
            <a:ext uri="{FF2B5EF4-FFF2-40B4-BE49-F238E27FC236}">
              <a16:creationId xmlns:a16="http://schemas.microsoft.com/office/drawing/2014/main" id="{5CB0B574-95B5-4BCA-AE73-C963DB381E57}"/>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443345</xdr:rowOff>
    </xdr:from>
    <xdr:to>
      <xdr:col>7</xdr:col>
      <xdr:colOff>512619</xdr:colOff>
      <xdr:row>87</xdr:row>
      <xdr:rowOff>263236</xdr:rowOff>
    </xdr:to>
    <xdr:sp macro="" textlink="">
      <xdr:nvSpPr>
        <xdr:cNvPr id="32" name="Rectangle 31">
          <a:extLst>
            <a:ext uri="{FF2B5EF4-FFF2-40B4-BE49-F238E27FC236}">
              <a16:creationId xmlns:a16="http://schemas.microsoft.com/office/drawing/2014/main" id="{D1EAC5F3-5602-49B3-838D-6833E7E20397}"/>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207818</xdr:rowOff>
    </xdr:from>
    <xdr:to>
      <xdr:col>7</xdr:col>
      <xdr:colOff>489859</xdr:colOff>
      <xdr:row>96</xdr:row>
      <xdr:rowOff>277091</xdr:rowOff>
    </xdr:to>
    <xdr:sp macro="" textlink="">
      <xdr:nvSpPr>
        <xdr:cNvPr id="33" name="Rectangle 32">
          <a:extLst>
            <a:ext uri="{FF2B5EF4-FFF2-40B4-BE49-F238E27FC236}">
              <a16:creationId xmlns:a16="http://schemas.microsoft.com/office/drawing/2014/main" id="{9F33D53C-A54D-4E0B-BB4D-22A9BA0678A4}"/>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92</xdr:row>
      <xdr:rowOff>692727</xdr:rowOff>
    </xdr:from>
    <xdr:to>
      <xdr:col>10</xdr:col>
      <xdr:colOff>540328</xdr:colOff>
      <xdr:row>95</xdr:row>
      <xdr:rowOff>124692</xdr:rowOff>
    </xdr:to>
    <xdr:sp macro="" textlink="">
      <xdr:nvSpPr>
        <xdr:cNvPr id="34" name="Rectangle 33">
          <a:extLst>
            <a:ext uri="{FF2B5EF4-FFF2-40B4-BE49-F238E27FC236}">
              <a16:creationId xmlns:a16="http://schemas.microsoft.com/office/drawing/2014/main" id="{9C390D12-E932-4C92-8ADA-E40B21176EC5}"/>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99</xdr:row>
      <xdr:rowOff>387928</xdr:rowOff>
    </xdr:from>
    <xdr:to>
      <xdr:col>7</xdr:col>
      <xdr:colOff>457201</xdr:colOff>
      <xdr:row>101</xdr:row>
      <xdr:rowOff>207819</xdr:rowOff>
    </xdr:to>
    <xdr:sp macro="" textlink="">
      <xdr:nvSpPr>
        <xdr:cNvPr id="35" name="Rectangle 34">
          <a:extLst>
            <a:ext uri="{FF2B5EF4-FFF2-40B4-BE49-F238E27FC236}">
              <a16:creationId xmlns:a16="http://schemas.microsoft.com/office/drawing/2014/main" id="{5BC50EC2-863E-43C0-B462-EBE92FF398C5}"/>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9" name="ZoneTexte 38">
          <a:extLst>
            <a:ext uri="{FF2B5EF4-FFF2-40B4-BE49-F238E27FC236}">
              <a16:creationId xmlns:a16="http://schemas.microsoft.com/office/drawing/2014/main" id="{B077894B-AF9C-46A9-9AE4-FB5031A7749B}"/>
            </a:ext>
          </a:extLst>
        </xdr:cNvPr>
        <xdr:cNvSpPr txBox="1"/>
      </xdr:nvSpPr>
      <xdr:spPr>
        <a:xfrm>
          <a:off x="0" y="7719504"/>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40" name="ZoneTexte 39">
          <a:extLst>
            <a:ext uri="{FF2B5EF4-FFF2-40B4-BE49-F238E27FC236}">
              <a16:creationId xmlns:a16="http://schemas.microsoft.com/office/drawing/2014/main" id="{30C311AA-C128-46C0-9CFA-7FF9813591E7}"/>
            </a:ext>
          </a:extLst>
        </xdr:cNvPr>
        <xdr:cNvSpPr txBox="1"/>
      </xdr:nvSpPr>
      <xdr:spPr>
        <a:xfrm>
          <a:off x="4317649" y="7716982"/>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41" name="ZoneTexte 40">
          <a:extLst>
            <a:ext uri="{FF2B5EF4-FFF2-40B4-BE49-F238E27FC236}">
              <a16:creationId xmlns:a16="http://schemas.microsoft.com/office/drawing/2014/main" id="{ED04E8A3-FA4B-46CD-90E7-E4D9DA6846FE}"/>
            </a:ext>
          </a:extLst>
        </xdr:cNvPr>
        <xdr:cNvSpPr txBox="1"/>
      </xdr:nvSpPr>
      <xdr:spPr>
        <a:xfrm>
          <a:off x="10778837" y="7727126"/>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138546</xdr:rowOff>
    </xdr:from>
    <xdr:to>
      <xdr:col>7</xdr:col>
      <xdr:colOff>609601</xdr:colOff>
      <xdr:row>2</xdr:row>
      <xdr:rowOff>304800</xdr:rowOff>
    </xdr:to>
    <xdr:sp macro="" textlink="">
      <xdr:nvSpPr>
        <xdr:cNvPr id="36" name="Rectangle 35">
          <a:extLst>
            <a:ext uri="{FF2B5EF4-FFF2-40B4-BE49-F238E27FC236}">
              <a16:creationId xmlns:a16="http://schemas.microsoft.com/office/drawing/2014/main" id="{21D273CA-C86B-4B88-AC72-2A594DE27624}"/>
            </a:ext>
          </a:extLst>
        </xdr:cNvPr>
        <xdr:cNvSpPr/>
      </xdr:nvSpPr>
      <xdr:spPr>
        <a:xfrm>
          <a:off x="19160837"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471054</xdr:rowOff>
    </xdr:from>
    <xdr:to>
      <xdr:col>7</xdr:col>
      <xdr:colOff>623454</xdr:colOff>
      <xdr:row>4</xdr:row>
      <xdr:rowOff>96981</xdr:rowOff>
    </xdr:to>
    <xdr:sp macro="" textlink="">
      <xdr:nvSpPr>
        <xdr:cNvPr id="37" name="Rectangle 36">
          <a:extLst>
            <a:ext uri="{FF2B5EF4-FFF2-40B4-BE49-F238E27FC236}">
              <a16:creationId xmlns:a16="http://schemas.microsoft.com/office/drawing/2014/main" id="{007F2E83-1643-4E11-898F-32F95C24FB08}"/>
            </a:ext>
          </a:extLst>
        </xdr:cNvPr>
        <xdr:cNvSpPr/>
      </xdr:nvSpPr>
      <xdr:spPr>
        <a:xfrm>
          <a:off x="19174690"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443345</xdr:rowOff>
    </xdr:from>
    <xdr:to>
      <xdr:col>7</xdr:col>
      <xdr:colOff>512618</xdr:colOff>
      <xdr:row>87</xdr:row>
      <xdr:rowOff>263236</xdr:rowOff>
    </xdr:to>
    <xdr:sp macro="" textlink="">
      <xdr:nvSpPr>
        <xdr:cNvPr id="38" name="Rectangle 37">
          <a:extLst>
            <a:ext uri="{FF2B5EF4-FFF2-40B4-BE49-F238E27FC236}">
              <a16:creationId xmlns:a16="http://schemas.microsoft.com/office/drawing/2014/main" id="{DDFF24C6-4DDD-4E47-B3C4-92D6CB68A083}"/>
            </a:ext>
          </a:extLst>
        </xdr:cNvPr>
        <xdr:cNvSpPr/>
      </xdr:nvSpPr>
      <xdr:spPr>
        <a:xfrm>
          <a:off x="19063854"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3DDBEEDC-5F18-5640-935F-B793E089C4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2A147196-CC67-464D-A005-F73D533F34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2EDB5C66-C420-8441-A726-B4400224F80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8D73C5B5-3FFB-AE48-BDF7-FAF5EB17268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25601</xdr:rowOff>
    </xdr:to>
    <xdr:pic>
      <xdr:nvPicPr>
        <xdr:cNvPr id="9" name="Graphique 8" descr="Actualiser avec un remplissage uni">
          <a:extLst>
            <a:ext uri="{FF2B5EF4-FFF2-40B4-BE49-F238E27FC236}">
              <a16:creationId xmlns:a16="http://schemas.microsoft.com/office/drawing/2014/main" id="{27CD0903-CCC6-4043-9FBF-123B547721FB}"/>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D5F03910-20F8-CB4F-936C-BCDE3822491E}"/>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568036</xdr:colOff>
      <xdr:row>17</xdr:row>
      <xdr:rowOff>55418</xdr:rowOff>
    </xdr:from>
    <xdr:to>
      <xdr:col>3</xdr:col>
      <xdr:colOff>2066405</xdr:colOff>
      <xdr:row>22</xdr:row>
      <xdr:rowOff>84514</xdr:rowOff>
    </xdr:to>
    <xdr:graphicFrame macro="">
      <xdr:nvGraphicFramePr>
        <xdr:cNvPr id="12" name="Graphique 11">
          <a:extLst>
            <a:ext uri="{FF2B5EF4-FFF2-40B4-BE49-F238E27FC236}">
              <a16:creationId xmlns:a16="http://schemas.microsoft.com/office/drawing/2014/main" id="{5E15A3F2-D952-450F-9472-1FAAD77058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1981199</xdr:colOff>
      <xdr:row>16</xdr:row>
      <xdr:rowOff>96981</xdr:rowOff>
    </xdr:from>
    <xdr:to>
      <xdr:col>3</xdr:col>
      <xdr:colOff>8549639</xdr:colOff>
      <xdr:row>22</xdr:row>
      <xdr:rowOff>60960</xdr:rowOff>
    </xdr:to>
    <xdr:graphicFrame macro="">
      <xdr:nvGraphicFramePr>
        <xdr:cNvPr id="13" name="Graphique 12">
          <a:extLst>
            <a:ext uri="{FF2B5EF4-FFF2-40B4-BE49-F238E27FC236}">
              <a16:creationId xmlns:a16="http://schemas.microsoft.com/office/drawing/2014/main" id="{F6DE1014-4AFA-4F2F-8692-1855B3BF45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4" name="Rectangle 13">
          <a:extLst>
            <a:ext uri="{FF2B5EF4-FFF2-40B4-BE49-F238E27FC236}">
              <a16:creationId xmlns:a16="http://schemas.microsoft.com/office/drawing/2014/main" id="{85535693-93C1-4C39-A63B-193DA50CC465}"/>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5" name="Rectangle 14">
          <a:extLst>
            <a:ext uri="{FF2B5EF4-FFF2-40B4-BE49-F238E27FC236}">
              <a16:creationId xmlns:a16="http://schemas.microsoft.com/office/drawing/2014/main" id="{B5468BB9-0D0E-4048-98CC-0F91295AE9E7}"/>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6" name="Rectangle 15">
          <a:extLst>
            <a:ext uri="{FF2B5EF4-FFF2-40B4-BE49-F238E27FC236}">
              <a16:creationId xmlns:a16="http://schemas.microsoft.com/office/drawing/2014/main" id="{00CCFF3D-9F3B-42F5-81B0-4610E570B307}"/>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7" name="Rectangle 16">
          <a:extLst>
            <a:ext uri="{FF2B5EF4-FFF2-40B4-BE49-F238E27FC236}">
              <a16:creationId xmlns:a16="http://schemas.microsoft.com/office/drawing/2014/main" id="{571C4F6D-396F-4F18-BF95-B8CC22C6C1C2}"/>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8" name="Rectangle 17">
          <a:extLst>
            <a:ext uri="{FF2B5EF4-FFF2-40B4-BE49-F238E27FC236}">
              <a16:creationId xmlns:a16="http://schemas.microsoft.com/office/drawing/2014/main" id="{7FE2BFFF-DBB9-441C-BB52-43207E3B22E5}"/>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9" name="Rectangle 18">
          <a:extLst>
            <a:ext uri="{FF2B5EF4-FFF2-40B4-BE49-F238E27FC236}">
              <a16:creationId xmlns:a16="http://schemas.microsoft.com/office/drawing/2014/main" id="{6549CB0F-AC61-4BAA-9997-8DB866849DF7}"/>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20" name="Rectangle 19">
          <a:extLst>
            <a:ext uri="{FF2B5EF4-FFF2-40B4-BE49-F238E27FC236}">
              <a16:creationId xmlns:a16="http://schemas.microsoft.com/office/drawing/2014/main" id="{973B18EA-5883-4B58-BB4A-2C0F47BA4298}"/>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1" name="Rectangle 20">
          <a:extLst>
            <a:ext uri="{FF2B5EF4-FFF2-40B4-BE49-F238E27FC236}">
              <a16:creationId xmlns:a16="http://schemas.microsoft.com/office/drawing/2014/main" id="{37FD70A3-6FA5-48B5-9FC3-F494DA72CD9C}"/>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2" name="Rectangle 21">
          <a:extLst>
            <a:ext uri="{FF2B5EF4-FFF2-40B4-BE49-F238E27FC236}">
              <a16:creationId xmlns:a16="http://schemas.microsoft.com/office/drawing/2014/main" id="{2ECDBEE6-0070-40D7-8F32-F6398CFCE2E0}"/>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3" name="Rectangle 22">
          <a:extLst>
            <a:ext uri="{FF2B5EF4-FFF2-40B4-BE49-F238E27FC236}">
              <a16:creationId xmlns:a16="http://schemas.microsoft.com/office/drawing/2014/main" id="{025B46F0-6BFC-482C-BD31-EB5A307BD1AA}"/>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4" name="Rectangle 23">
          <a:extLst>
            <a:ext uri="{FF2B5EF4-FFF2-40B4-BE49-F238E27FC236}">
              <a16:creationId xmlns:a16="http://schemas.microsoft.com/office/drawing/2014/main" id="{B246A1F7-1DF9-46E0-A2AC-3583F43C982E}"/>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5" name="Rectangle 24">
          <a:extLst>
            <a:ext uri="{FF2B5EF4-FFF2-40B4-BE49-F238E27FC236}">
              <a16:creationId xmlns:a16="http://schemas.microsoft.com/office/drawing/2014/main" id="{CA6307BF-D300-44DF-8C94-FE891581CE5C}"/>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6" name="Rectangle 25">
          <a:extLst>
            <a:ext uri="{FF2B5EF4-FFF2-40B4-BE49-F238E27FC236}">
              <a16:creationId xmlns:a16="http://schemas.microsoft.com/office/drawing/2014/main" id="{CAC451CF-E764-49B8-8583-8CC26AC4F043}"/>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7" name="Rectangle 26">
          <a:extLst>
            <a:ext uri="{FF2B5EF4-FFF2-40B4-BE49-F238E27FC236}">
              <a16:creationId xmlns:a16="http://schemas.microsoft.com/office/drawing/2014/main" id="{68C4DDA0-3171-4131-850C-7EAD27F6DE05}"/>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8" name="Rectangle 27">
          <a:extLst>
            <a:ext uri="{FF2B5EF4-FFF2-40B4-BE49-F238E27FC236}">
              <a16:creationId xmlns:a16="http://schemas.microsoft.com/office/drawing/2014/main" id="{B0C9C6CD-7B4A-42F9-BB02-071481248459}"/>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9" name="Rectangle 28">
          <a:extLst>
            <a:ext uri="{FF2B5EF4-FFF2-40B4-BE49-F238E27FC236}">
              <a16:creationId xmlns:a16="http://schemas.microsoft.com/office/drawing/2014/main" id="{4FA8B5E9-172F-4EA9-8BD9-34A295FAC1BF}"/>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30" name="Rectangle 29">
          <a:extLst>
            <a:ext uri="{FF2B5EF4-FFF2-40B4-BE49-F238E27FC236}">
              <a16:creationId xmlns:a16="http://schemas.microsoft.com/office/drawing/2014/main" id="{77AF2ED6-03E5-42F7-AF15-E6A297D548C4}"/>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1" name="Rectangle 30">
          <a:extLst>
            <a:ext uri="{FF2B5EF4-FFF2-40B4-BE49-F238E27FC236}">
              <a16:creationId xmlns:a16="http://schemas.microsoft.com/office/drawing/2014/main" id="{96F52C27-FD41-4978-BD7C-E2697DCE0E27}"/>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471054</xdr:rowOff>
    </xdr:to>
    <xdr:sp macro="" textlink="">
      <xdr:nvSpPr>
        <xdr:cNvPr id="32" name="Rectangle 31">
          <a:extLst>
            <a:ext uri="{FF2B5EF4-FFF2-40B4-BE49-F238E27FC236}">
              <a16:creationId xmlns:a16="http://schemas.microsoft.com/office/drawing/2014/main" id="{A93AF20D-C222-44EB-8738-1EACDB414875}"/>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415636</xdr:rowOff>
    </xdr:from>
    <xdr:to>
      <xdr:col>7</xdr:col>
      <xdr:colOff>489859</xdr:colOff>
      <xdr:row>97</xdr:row>
      <xdr:rowOff>152400</xdr:rowOff>
    </xdr:to>
    <xdr:sp macro="" textlink="">
      <xdr:nvSpPr>
        <xdr:cNvPr id="33" name="Rectangle 32">
          <a:extLst>
            <a:ext uri="{FF2B5EF4-FFF2-40B4-BE49-F238E27FC236}">
              <a16:creationId xmlns:a16="http://schemas.microsoft.com/office/drawing/2014/main" id="{D9DE0362-5341-4232-A65C-8620F93BE935}"/>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193963</xdr:rowOff>
    </xdr:from>
    <xdr:to>
      <xdr:col>10</xdr:col>
      <xdr:colOff>540328</xdr:colOff>
      <xdr:row>96</xdr:row>
      <xdr:rowOff>1</xdr:rowOff>
    </xdr:to>
    <xdr:sp macro="" textlink="">
      <xdr:nvSpPr>
        <xdr:cNvPr id="34" name="Rectangle 33">
          <a:extLst>
            <a:ext uri="{FF2B5EF4-FFF2-40B4-BE49-F238E27FC236}">
              <a16:creationId xmlns:a16="http://schemas.microsoft.com/office/drawing/2014/main" id="{3E8DDBCF-BD9E-4038-BD9B-490D67434A21}"/>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99</xdr:row>
      <xdr:rowOff>595746</xdr:rowOff>
    </xdr:from>
    <xdr:to>
      <xdr:col>7</xdr:col>
      <xdr:colOff>457201</xdr:colOff>
      <xdr:row>101</xdr:row>
      <xdr:rowOff>415637</xdr:rowOff>
    </xdr:to>
    <xdr:sp macro="" textlink="">
      <xdr:nvSpPr>
        <xdr:cNvPr id="35" name="Rectangle 34">
          <a:extLst>
            <a:ext uri="{FF2B5EF4-FFF2-40B4-BE49-F238E27FC236}">
              <a16:creationId xmlns:a16="http://schemas.microsoft.com/office/drawing/2014/main" id="{341E5EC0-8174-4F1F-A15D-9B134C0D5C77}"/>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9" name="ZoneTexte 38">
          <a:extLst>
            <a:ext uri="{FF2B5EF4-FFF2-40B4-BE49-F238E27FC236}">
              <a16:creationId xmlns:a16="http://schemas.microsoft.com/office/drawing/2014/main" id="{16A0DFAC-DF97-4128-AFA0-FC903D84E0EA}"/>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40" name="ZoneTexte 39">
          <a:extLst>
            <a:ext uri="{FF2B5EF4-FFF2-40B4-BE49-F238E27FC236}">
              <a16:creationId xmlns:a16="http://schemas.microsoft.com/office/drawing/2014/main" id="{869FBAEB-C307-414C-AA26-7F16B3754EDE}"/>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41" name="ZoneTexte 40">
          <a:extLst>
            <a:ext uri="{FF2B5EF4-FFF2-40B4-BE49-F238E27FC236}">
              <a16:creationId xmlns:a16="http://schemas.microsoft.com/office/drawing/2014/main" id="{950F07BA-3C97-454A-A69A-FE4DF57A1BA0}"/>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138545</xdr:rowOff>
    </xdr:from>
    <xdr:to>
      <xdr:col>7</xdr:col>
      <xdr:colOff>609601</xdr:colOff>
      <xdr:row>2</xdr:row>
      <xdr:rowOff>304799</xdr:rowOff>
    </xdr:to>
    <xdr:sp macro="" textlink="">
      <xdr:nvSpPr>
        <xdr:cNvPr id="36" name="Rectangle 35">
          <a:extLst>
            <a:ext uri="{FF2B5EF4-FFF2-40B4-BE49-F238E27FC236}">
              <a16:creationId xmlns:a16="http://schemas.microsoft.com/office/drawing/2014/main" id="{8F42BC7D-0F3D-4A05-8841-F78FEAD3BF88}"/>
            </a:ext>
          </a:extLst>
        </xdr:cNvPr>
        <xdr:cNvSpPr/>
      </xdr:nvSpPr>
      <xdr:spPr>
        <a:xfrm>
          <a:off x="19160837" y="554181"/>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471053</xdr:rowOff>
    </xdr:from>
    <xdr:to>
      <xdr:col>7</xdr:col>
      <xdr:colOff>623454</xdr:colOff>
      <xdr:row>4</xdr:row>
      <xdr:rowOff>96980</xdr:rowOff>
    </xdr:to>
    <xdr:sp macro="" textlink="">
      <xdr:nvSpPr>
        <xdr:cNvPr id="37" name="Rectangle 36">
          <a:extLst>
            <a:ext uri="{FF2B5EF4-FFF2-40B4-BE49-F238E27FC236}">
              <a16:creationId xmlns:a16="http://schemas.microsoft.com/office/drawing/2014/main" id="{5E2CFA3E-3E5B-4DD4-8329-03D819952B61}"/>
            </a:ext>
          </a:extLst>
        </xdr:cNvPr>
        <xdr:cNvSpPr/>
      </xdr:nvSpPr>
      <xdr:spPr>
        <a:xfrm>
          <a:off x="19174690" y="1177635"/>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720435</xdr:rowOff>
    </xdr:from>
    <xdr:to>
      <xdr:col>7</xdr:col>
      <xdr:colOff>512618</xdr:colOff>
      <xdr:row>87</xdr:row>
      <xdr:rowOff>471053</xdr:rowOff>
    </xdr:to>
    <xdr:sp macro="" textlink="">
      <xdr:nvSpPr>
        <xdr:cNvPr id="38" name="Rectangle 37">
          <a:extLst>
            <a:ext uri="{FF2B5EF4-FFF2-40B4-BE49-F238E27FC236}">
              <a16:creationId xmlns:a16="http://schemas.microsoft.com/office/drawing/2014/main" id="{A4E51691-2ED2-4525-A3EF-B4A0827A33FD}"/>
            </a:ext>
          </a:extLst>
        </xdr:cNvPr>
        <xdr:cNvSpPr/>
      </xdr:nvSpPr>
      <xdr:spPr>
        <a:xfrm>
          <a:off x="19063854" y="57842726"/>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60083</xdr:rowOff>
    </xdr:to>
    <xdr:pic>
      <xdr:nvPicPr>
        <xdr:cNvPr id="2" name="Graphique 1" descr="Employée de bureau avec un remplissage uni">
          <a:extLst>
            <a:ext uri="{FF2B5EF4-FFF2-40B4-BE49-F238E27FC236}">
              <a16:creationId xmlns:a16="http://schemas.microsoft.com/office/drawing/2014/main" id="{DC00C4D9-847F-B348-AE42-255DC6C028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1811350</xdr:colOff>
      <xdr:row>20</xdr:row>
      <xdr:rowOff>56948</xdr:rowOff>
    </xdr:to>
    <xdr:pic>
      <xdr:nvPicPr>
        <xdr:cNvPr id="3" name="Graphique 2" descr="Employé de bureau avec un remplissage uni">
          <a:extLst>
            <a:ext uri="{FF2B5EF4-FFF2-40B4-BE49-F238E27FC236}">
              <a16:creationId xmlns:a16="http://schemas.microsoft.com/office/drawing/2014/main" id="{8BC88F9E-366F-124D-B894-15E254EE45D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58157</xdr:rowOff>
    </xdr:to>
    <xdr:pic>
      <xdr:nvPicPr>
        <xdr:cNvPr id="6" name="Graphique 5" descr="Toque d'étudiant avec un remplissage uni">
          <a:extLst>
            <a:ext uri="{FF2B5EF4-FFF2-40B4-BE49-F238E27FC236}">
              <a16:creationId xmlns:a16="http://schemas.microsoft.com/office/drawing/2014/main" id="{828BE048-E179-A346-A642-78C3EA84EA9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283479</xdr:rowOff>
    </xdr:to>
    <xdr:pic>
      <xdr:nvPicPr>
        <xdr:cNvPr id="8" name="Graphique 7" descr="Questions avec un remplissage uni">
          <a:extLst>
            <a:ext uri="{FF2B5EF4-FFF2-40B4-BE49-F238E27FC236}">
              <a16:creationId xmlns:a16="http://schemas.microsoft.com/office/drawing/2014/main" id="{84734F33-0143-6E49-A749-1EC4764A43F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1851574</xdr:colOff>
      <xdr:row>93</xdr:row>
      <xdr:rowOff>17982</xdr:rowOff>
    </xdr:to>
    <xdr:pic>
      <xdr:nvPicPr>
        <xdr:cNvPr id="9" name="Graphique 8" descr="Actualiser avec un remplissage uni">
          <a:extLst>
            <a:ext uri="{FF2B5EF4-FFF2-40B4-BE49-F238E27FC236}">
              <a16:creationId xmlns:a16="http://schemas.microsoft.com/office/drawing/2014/main" id="{DF424B45-3CE6-CC4B-8DF0-3BE1D89658F8}"/>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7DAF9612-3AD2-7B49-91AC-7642D268675F}"/>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720436</xdr:colOff>
      <xdr:row>16</xdr:row>
      <xdr:rowOff>221673</xdr:rowOff>
    </xdr:from>
    <xdr:to>
      <xdr:col>3</xdr:col>
      <xdr:colOff>2218805</xdr:colOff>
      <xdr:row>21</xdr:row>
      <xdr:rowOff>278477</xdr:rowOff>
    </xdr:to>
    <xdr:graphicFrame macro="">
      <xdr:nvGraphicFramePr>
        <xdr:cNvPr id="11" name="Graphique 10">
          <a:extLst>
            <a:ext uri="{FF2B5EF4-FFF2-40B4-BE49-F238E27FC236}">
              <a16:creationId xmlns:a16="http://schemas.microsoft.com/office/drawing/2014/main" id="{EB605A70-1C44-4528-896C-FC1C3F8772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2064328</xdr:colOff>
      <xdr:row>16</xdr:row>
      <xdr:rowOff>69273</xdr:rowOff>
    </xdr:from>
    <xdr:to>
      <xdr:col>3</xdr:col>
      <xdr:colOff>8632768</xdr:colOff>
      <xdr:row>22</xdr:row>
      <xdr:rowOff>33252</xdr:rowOff>
    </xdr:to>
    <xdr:graphicFrame macro="">
      <xdr:nvGraphicFramePr>
        <xdr:cNvPr id="12" name="Graphique 11">
          <a:extLst>
            <a:ext uri="{FF2B5EF4-FFF2-40B4-BE49-F238E27FC236}">
              <a16:creationId xmlns:a16="http://schemas.microsoft.com/office/drawing/2014/main" id="{ED281907-4EC1-448F-A647-DF2CC0E3B6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3" name="Rectangle 12">
          <a:extLst>
            <a:ext uri="{FF2B5EF4-FFF2-40B4-BE49-F238E27FC236}">
              <a16:creationId xmlns:a16="http://schemas.microsoft.com/office/drawing/2014/main" id="{8FDC556E-ACF4-4BB0-9549-D338CF5DB0EB}"/>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4" name="Rectangle 13">
          <a:extLst>
            <a:ext uri="{FF2B5EF4-FFF2-40B4-BE49-F238E27FC236}">
              <a16:creationId xmlns:a16="http://schemas.microsoft.com/office/drawing/2014/main" id="{8CF6DA61-D54F-4BFD-BEFB-CCB9EF0F72F9}"/>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5" name="Rectangle 14">
          <a:extLst>
            <a:ext uri="{FF2B5EF4-FFF2-40B4-BE49-F238E27FC236}">
              <a16:creationId xmlns:a16="http://schemas.microsoft.com/office/drawing/2014/main" id="{7BF45DEE-6B7B-4034-B442-D81B7BFC2DB1}"/>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6" name="Rectangle 15">
          <a:extLst>
            <a:ext uri="{FF2B5EF4-FFF2-40B4-BE49-F238E27FC236}">
              <a16:creationId xmlns:a16="http://schemas.microsoft.com/office/drawing/2014/main" id="{A972F5C9-5298-47E9-9E0F-47FF23E393A6}"/>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7" name="Rectangle 16">
          <a:extLst>
            <a:ext uri="{FF2B5EF4-FFF2-40B4-BE49-F238E27FC236}">
              <a16:creationId xmlns:a16="http://schemas.microsoft.com/office/drawing/2014/main" id="{5CDD1AFF-AE50-4E08-8A29-331A436B7A8C}"/>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8" name="Rectangle 17">
          <a:extLst>
            <a:ext uri="{FF2B5EF4-FFF2-40B4-BE49-F238E27FC236}">
              <a16:creationId xmlns:a16="http://schemas.microsoft.com/office/drawing/2014/main" id="{6DD2B5C2-8B17-4624-8B48-CD9A07800018}"/>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19" name="Rectangle 18">
          <a:extLst>
            <a:ext uri="{FF2B5EF4-FFF2-40B4-BE49-F238E27FC236}">
              <a16:creationId xmlns:a16="http://schemas.microsoft.com/office/drawing/2014/main" id="{4A56B78C-AC4E-43D7-A22F-1928E8A9CC71}"/>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0" name="Rectangle 19">
          <a:extLst>
            <a:ext uri="{FF2B5EF4-FFF2-40B4-BE49-F238E27FC236}">
              <a16:creationId xmlns:a16="http://schemas.microsoft.com/office/drawing/2014/main" id="{E1B418FC-6CE5-429A-A556-5A98BE69EC42}"/>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1" name="Rectangle 20">
          <a:extLst>
            <a:ext uri="{FF2B5EF4-FFF2-40B4-BE49-F238E27FC236}">
              <a16:creationId xmlns:a16="http://schemas.microsoft.com/office/drawing/2014/main" id="{D04674F0-70D9-40AE-9023-B5D571F69ED0}"/>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2" name="Rectangle 21">
          <a:extLst>
            <a:ext uri="{FF2B5EF4-FFF2-40B4-BE49-F238E27FC236}">
              <a16:creationId xmlns:a16="http://schemas.microsoft.com/office/drawing/2014/main" id="{C2169907-6FB2-4CFA-A1E1-5B3D60CA6D66}"/>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3" name="Rectangle 22">
          <a:extLst>
            <a:ext uri="{FF2B5EF4-FFF2-40B4-BE49-F238E27FC236}">
              <a16:creationId xmlns:a16="http://schemas.microsoft.com/office/drawing/2014/main" id="{D00397C1-A748-4CB9-9F82-2EDD5B31D3D1}"/>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4" name="Rectangle 23">
          <a:extLst>
            <a:ext uri="{FF2B5EF4-FFF2-40B4-BE49-F238E27FC236}">
              <a16:creationId xmlns:a16="http://schemas.microsoft.com/office/drawing/2014/main" id="{E3B30BE8-2594-426C-87CB-FAA988B8D79B}"/>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5" name="Rectangle 24">
          <a:extLst>
            <a:ext uri="{FF2B5EF4-FFF2-40B4-BE49-F238E27FC236}">
              <a16:creationId xmlns:a16="http://schemas.microsoft.com/office/drawing/2014/main" id="{4C188F5E-B3B0-4A86-9424-C5F50B3D6A34}"/>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6" name="Rectangle 25">
          <a:extLst>
            <a:ext uri="{FF2B5EF4-FFF2-40B4-BE49-F238E27FC236}">
              <a16:creationId xmlns:a16="http://schemas.microsoft.com/office/drawing/2014/main" id="{B46E02C2-3AD5-4B09-853A-C76E7BEFFA36}"/>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7" name="Rectangle 26">
          <a:extLst>
            <a:ext uri="{FF2B5EF4-FFF2-40B4-BE49-F238E27FC236}">
              <a16:creationId xmlns:a16="http://schemas.microsoft.com/office/drawing/2014/main" id="{8C63D920-49DC-4897-ADED-6ECC245111B8}"/>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8" name="Rectangle 27">
          <a:extLst>
            <a:ext uri="{FF2B5EF4-FFF2-40B4-BE49-F238E27FC236}">
              <a16:creationId xmlns:a16="http://schemas.microsoft.com/office/drawing/2014/main" id="{3E0026AA-D18A-4663-8A3F-9AF906B03D65}"/>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29" name="Rectangle 28">
          <a:extLst>
            <a:ext uri="{FF2B5EF4-FFF2-40B4-BE49-F238E27FC236}">
              <a16:creationId xmlns:a16="http://schemas.microsoft.com/office/drawing/2014/main" id="{8106B426-7731-48C0-BDC9-9CFDCF4B9056}"/>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0" name="Rectangle 29">
          <a:extLst>
            <a:ext uri="{FF2B5EF4-FFF2-40B4-BE49-F238E27FC236}">
              <a16:creationId xmlns:a16="http://schemas.microsoft.com/office/drawing/2014/main" id="{F48EBEB3-9120-4853-A48B-BE18505DA55A}"/>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1" name="Rectangle 30">
          <a:extLst>
            <a:ext uri="{FF2B5EF4-FFF2-40B4-BE49-F238E27FC236}">
              <a16:creationId xmlns:a16="http://schemas.microsoft.com/office/drawing/2014/main" id="{3242E49F-83B6-4D8E-AF46-20727065D005}"/>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2" name="Rectangle 31">
          <a:extLst>
            <a:ext uri="{FF2B5EF4-FFF2-40B4-BE49-F238E27FC236}">
              <a16:creationId xmlns:a16="http://schemas.microsoft.com/office/drawing/2014/main" id="{7E013D02-EB18-4853-9CCD-3FCF3C8A5666}"/>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3" name="Rectangle 32">
          <a:extLst>
            <a:ext uri="{FF2B5EF4-FFF2-40B4-BE49-F238E27FC236}">
              <a16:creationId xmlns:a16="http://schemas.microsoft.com/office/drawing/2014/main" id="{B789806D-30BC-4E1E-9160-872276FBC119}"/>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4" name="Rectangle 33">
          <a:extLst>
            <a:ext uri="{FF2B5EF4-FFF2-40B4-BE49-F238E27FC236}">
              <a16:creationId xmlns:a16="http://schemas.microsoft.com/office/drawing/2014/main" id="{398B5B7B-3D68-4BB4-829D-A794A7AC0A30}"/>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8" name="ZoneTexte 37">
          <a:extLst>
            <a:ext uri="{FF2B5EF4-FFF2-40B4-BE49-F238E27FC236}">
              <a16:creationId xmlns:a16="http://schemas.microsoft.com/office/drawing/2014/main" id="{7B175582-BB94-47DA-B2EB-A1A4D70D3A2E}"/>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9" name="ZoneTexte 38">
          <a:extLst>
            <a:ext uri="{FF2B5EF4-FFF2-40B4-BE49-F238E27FC236}">
              <a16:creationId xmlns:a16="http://schemas.microsoft.com/office/drawing/2014/main" id="{B1BBE4B4-F676-4BC7-9197-50DCD98BF473}"/>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40" name="ZoneTexte 39">
          <a:extLst>
            <a:ext uri="{FF2B5EF4-FFF2-40B4-BE49-F238E27FC236}">
              <a16:creationId xmlns:a16="http://schemas.microsoft.com/office/drawing/2014/main" id="{2EBDE779-5B57-4D8D-8B2C-03665062B5E5}"/>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138545</xdr:rowOff>
    </xdr:from>
    <xdr:to>
      <xdr:col>7</xdr:col>
      <xdr:colOff>609601</xdr:colOff>
      <xdr:row>2</xdr:row>
      <xdr:rowOff>304799</xdr:rowOff>
    </xdr:to>
    <xdr:sp macro="" textlink="">
      <xdr:nvSpPr>
        <xdr:cNvPr id="35" name="Rectangle 34">
          <a:extLst>
            <a:ext uri="{FF2B5EF4-FFF2-40B4-BE49-F238E27FC236}">
              <a16:creationId xmlns:a16="http://schemas.microsoft.com/office/drawing/2014/main" id="{86EE9CF5-B8DF-4C55-AD05-37AE6C261508}"/>
            </a:ext>
          </a:extLst>
        </xdr:cNvPr>
        <xdr:cNvSpPr/>
      </xdr:nvSpPr>
      <xdr:spPr>
        <a:xfrm>
          <a:off x="19160837" y="554181"/>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471053</xdr:rowOff>
    </xdr:from>
    <xdr:to>
      <xdr:col>7</xdr:col>
      <xdr:colOff>623454</xdr:colOff>
      <xdr:row>4</xdr:row>
      <xdr:rowOff>96980</xdr:rowOff>
    </xdr:to>
    <xdr:sp macro="" textlink="">
      <xdr:nvSpPr>
        <xdr:cNvPr id="36" name="Rectangle 35">
          <a:extLst>
            <a:ext uri="{FF2B5EF4-FFF2-40B4-BE49-F238E27FC236}">
              <a16:creationId xmlns:a16="http://schemas.microsoft.com/office/drawing/2014/main" id="{208AE624-040C-4409-AEC7-1018EE55B9F3}"/>
            </a:ext>
          </a:extLst>
        </xdr:cNvPr>
        <xdr:cNvSpPr/>
      </xdr:nvSpPr>
      <xdr:spPr>
        <a:xfrm>
          <a:off x="19174690" y="1177635"/>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720435</xdr:rowOff>
    </xdr:from>
    <xdr:to>
      <xdr:col>7</xdr:col>
      <xdr:colOff>512618</xdr:colOff>
      <xdr:row>87</xdr:row>
      <xdr:rowOff>540326</xdr:rowOff>
    </xdr:to>
    <xdr:sp macro="" textlink="">
      <xdr:nvSpPr>
        <xdr:cNvPr id="37" name="Rectangle 36">
          <a:extLst>
            <a:ext uri="{FF2B5EF4-FFF2-40B4-BE49-F238E27FC236}">
              <a16:creationId xmlns:a16="http://schemas.microsoft.com/office/drawing/2014/main" id="{6CBC1317-5046-4E70-912F-A733F1C315A4}"/>
            </a:ext>
          </a:extLst>
        </xdr:cNvPr>
        <xdr:cNvSpPr/>
      </xdr:nvSpPr>
      <xdr:spPr>
        <a:xfrm>
          <a:off x="19063854" y="57842726"/>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972820</xdr:colOff>
      <xdr:row>20</xdr:row>
      <xdr:rowOff>56273</xdr:rowOff>
    </xdr:to>
    <xdr:pic>
      <xdr:nvPicPr>
        <xdr:cNvPr id="2" name="Graphique 1" descr="Employée de bureau avec un remplissage uni">
          <a:extLst>
            <a:ext uri="{FF2B5EF4-FFF2-40B4-BE49-F238E27FC236}">
              <a16:creationId xmlns:a16="http://schemas.microsoft.com/office/drawing/2014/main" id="{C909B5AE-3597-7345-A6EF-B81FC1C931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1807540</xdr:colOff>
      <xdr:row>20</xdr:row>
      <xdr:rowOff>60758</xdr:rowOff>
    </xdr:to>
    <xdr:pic>
      <xdr:nvPicPr>
        <xdr:cNvPr id="3" name="Graphique 2" descr="Employé de bureau avec un remplissage uni">
          <a:extLst>
            <a:ext uri="{FF2B5EF4-FFF2-40B4-BE49-F238E27FC236}">
              <a16:creationId xmlns:a16="http://schemas.microsoft.com/office/drawing/2014/main" id="{08EE4FE0-1591-BA47-A001-3F5B96363F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2301305</xdr:colOff>
      <xdr:row>20</xdr:row>
      <xdr:rowOff>54347</xdr:rowOff>
    </xdr:to>
    <xdr:pic>
      <xdr:nvPicPr>
        <xdr:cNvPr id="6" name="Graphique 5" descr="Toque d'étudiant avec un remplissage uni">
          <a:extLst>
            <a:ext uri="{FF2B5EF4-FFF2-40B4-BE49-F238E27FC236}">
              <a16:creationId xmlns:a16="http://schemas.microsoft.com/office/drawing/2014/main" id="{22C722A7-A932-D94A-AC9B-256351AB386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287289</xdr:rowOff>
    </xdr:to>
    <xdr:pic>
      <xdr:nvPicPr>
        <xdr:cNvPr id="8" name="Graphique 7" descr="Questions avec un remplissage uni">
          <a:extLst>
            <a:ext uri="{FF2B5EF4-FFF2-40B4-BE49-F238E27FC236}">
              <a16:creationId xmlns:a16="http://schemas.microsoft.com/office/drawing/2014/main" id="{D550275C-9E30-9640-A966-E186444E970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1847764</xdr:colOff>
      <xdr:row>93</xdr:row>
      <xdr:rowOff>21792</xdr:rowOff>
    </xdr:to>
    <xdr:pic>
      <xdr:nvPicPr>
        <xdr:cNvPr id="9" name="Graphique 8" descr="Actualiser avec un remplissage uni">
          <a:extLst>
            <a:ext uri="{FF2B5EF4-FFF2-40B4-BE49-F238E27FC236}">
              <a16:creationId xmlns:a16="http://schemas.microsoft.com/office/drawing/2014/main" id="{EDA32355-12CF-3A48-A4ED-E5D9BEEE4648}"/>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8175168</xdr:colOff>
      <xdr:row>92</xdr:row>
      <xdr:rowOff>684451</xdr:rowOff>
    </xdr:to>
    <xdr:pic>
      <xdr:nvPicPr>
        <xdr:cNvPr id="10" name="Graphique 9" descr="Actualiser avec un remplissage uni">
          <a:extLst>
            <a:ext uri="{FF2B5EF4-FFF2-40B4-BE49-F238E27FC236}">
              <a16:creationId xmlns:a16="http://schemas.microsoft.com/office/drawing/2014/main" id="{EC032602-CD70-4549-BB79-C95633A0EA44}"/>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457200</xdr:colOff>
      <xdr:row>16</xdr:row>
      <xdr:rowOff>193964</xdr:rowOff>
    </xdr:from>
    <xdr:to>
      <xdr:col>3</xdr:col>
      <xdr:colOff>1955569</xdr:colOff>
      <xdr:row>21</xdr:row>
      <xdr:rowOff>250768</xdr:rowOff>
    </xdr:to>
    <xdr:graphicFrame macro="">
      <xdr:nvGraphicFramePr>
        <xdr:cNvPr id="11" name="Graphique 10">
          <a:extLst>
            <a:ext uri="{FF2B5EF4-FFF2-40B4-BE49-F238E27FC236}">
              <a16:creationId xmlns:a16="http://schemas.microsoft.com/office/drawing/2014/main" id="{C67C8141-ECF6-4E30-903A-9BA6C0608D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1995055</xdr:colOff>
      <xdr:row>16</xdr:row>
      <xdr:rowOff>69272</xdr:rowOff>
    </xdr:from>
    <xdr:to>
      <xdr:col>3</xdr:col>
      <xdr:colOff>8563495</xdr:colOff>
      <xdr:row>22</xdr:row>
      <xdr:rowOff>33251</xdr:rowOff>
    </xdr:to>
    <xdr:graphicFrame macro="">
      <xdr:nvGraphicFramePr>
        <xdr:cNvPr id="12" name="Graphique 11">
          <a:extLst>
            <a:ext uri="{FF2B5EF4-FFF2-40B4-BE49-F238E27FC236}">
              <a16:creationId xmlns:a16="http://schemas.microsoft.com/office/drawing/2014/main" id="{53A74FE1-5DB1-4AB9-B04A-51F9B5D34F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3" name="Rectangle 12">
          <a:extLst>
            <a:ext uri="{FF2B5EF4-FFF2-40B4-BE49-F238E27FC236}">
              <a16:creationId xmlns:a16="http://schemas.microsoft.com/office/drawing/2014/main" id="{3502D9D5-AEB5-4ABB-B08B-E1BCB78A8663}"/>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4" name="Rectangle 13">
          <a:extLst>
            <a:ext uri="{FF2B5EF4-FFF2-40B4-BE49-F238E27FC236}">
              <a16:creationId xmlns:a16="http://schemas.microsoft.com/office/drawing/2014/main" id="{E8B65C6E-3690-4754-A503-C76FF1F17545}"/>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5" name="Rectangle 14">
          <a:extLst>
            <a:ext uri="{FF2B5EF4-FFF2-40B4-BE49-F238E27FC236}">
              <a16:creationId xmlns:a16="http://schemas.microsoft.com/office/drawing/2014/main" id="{0DF9F45D-F533-496B-B356-D9475BD1E439}"/>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6" name="Rectangle 15">
          <a:extLst>
            <a:ext uri="{FF2B5EF4-FFF2-40B4-BE49-F238E27FC236}">
              <a16:creationId xmlns:a16="http://schemas.microsoft.com/office/drawing/2014/main" id="{0AFB2CE2-4FF7-4888-BB88-4A186C62C36D}"/>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7" name="Rectangle 16">
          <a:extLst>
            <a:ext uri="{FF2B5EF4-FFF2-40B4-BE49-F238E27FC236}">
              <a16:creationId xmlns:a16="http://schemas.microsoft.com/office/drawing/2014/main" id="{22832C7F-8941-472C-A78F-CDE874D5C1D6}"/>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8" name="Rectangle 17">
          <a:extLst>
            <a:ext uri="{FF2B5EF4-FFF2-40B4-BE49-F238E27FC236}">
              <a16:creationId xmlns:a16="http://schemas.microsoft.com/office/drawing/2014/main" id="{1F8BA333-1179-43E5-91F0-70B2C9E7CA53}"/>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19" name="Rectangle 18">
          <a:extLst>
            <a:ext uri="{FF2B5EF4-FFF2-40B4-BE49-F238E27FC236}">
              <a16:creationId xmlns:a16="http://schemas.microsoft.com/office/drawing/2014/main" id="{46662EE7-D564-469E-AB67-C681665C7234}"/>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0" name="Rectangle 19">
          <a:extLst>
            <a:ext uri="{FF2B5EF4-FFF2-40B4-BE49-F238E27FC236}">
              <a16:creationId xmlns:a16="http://schemas.microsoft.com/office/drawing/2014/main" id="{9E70D472-A2B7-403C-8B7A-D23225EB1D0A}"/>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1" name="Rectangle 20">
          <a:extLst>
            <a:ext uri="{FF2B5EF4-FFF2-40B4-BE49-F238E27FC236}">
              <a16:creationId xmlns:a16="http://schemas.microsoft.com/office/drawing/2014/main" id="{193F817A-0CBC-44BE-BF1B-4B9A6E74A395}"/>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2" name="Rectangle 21">
          <a:extLst>
            <a:ext uri="{FF2B5EF4-FFF2-40B4-BE49-F238E27FC236}">
              <a16:creationId xmlns:a16="http://schemas.microsoft.com/office/drawing/2014/main" id="{2EC45879-4D30-4B30-A959-D75C8AA9FFBB}"/>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3" name="Rectangle 22">
          <a:extLst>
            <a:ext uri="{FF2B5EF4-FFF2-40B4-BE49-F238E27FC236}">
              <a16:creationId xmlns:a16="http://schemas.microsoft.com/office/drawing/2014/main" id="{0B7F208E-DA87-4602-AEEC-516AD4B74039}"/>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4" name="Rectangle 23">
          <a:extLst>
            <a:ext uri="{FF2B5EF4-FFF2-40B4-BE49-F238E27FC236}">
              <a16:creationId xmlns:a16="http://schemas.microsoft.com/office/drawing/2014/main" id="{DEBD7B1B-12C2-419B-BA49-C03650140243}"/>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5" name="Rectangle 24">
          <a:extLst>
            <a:ext uri="{FF2B5EF4-FFF2-40B4-BE49-F238E27FC236}">
              <a16:creationId xmlns:a16="http://schemas.microsoft.com/office/drawing/2014/main" id="{58202784-5DEC-43B5-B622-47ACE6261861}"/>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6" name="Rectangle 25">
          <a:extLst>
            <a:ext uri="{FF2B5EF4-FFF2-40B4-BE49-F238E27FC236}">
              <a16:creationId xmlns:a16="http://schemas.microsoft.com/office/drawing/2014/main" id="{5137983B-9F6B-42B6-AE56-A27F367E3EC9}"/>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7" name="Rectangle 26">
          <a:extLst>
            <a:ext uri="{FF2B5EF4-FFF2-40B4-BE49-F238E27FC236}">
              <a16:creationId xmlns:a16="http://schemas.microsoft.com/office/drawing/2014/main" id="{9E091CD7-9D8D-4A02-B3B7-5DF7C1CBA64F}"/>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8" name="Rectangle 27">
          <a:extLst>
            <a:ext uri="{FF2B5EF4-FFF2-40B4-BE49-F238E27FC236}">
              <a16:creationId xmlns:a16="http://schemas.microsoft.com/office/drawing/2014/main" id="{937A05D0-E2F6-433A-84BA-677AC5C2206E}"/>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29" name="Rectangle 28">
          <a:extLst>
            <a:ext uri="{FF2B5EF4-FFF2-40B4-BE49-F238E27FC236}">
              <a16:creationId xmlns:a16="http://schemas.microsoft.com/office/drawing/2014/main" id="{424BBC29-6988-4F57-B7AA-323559FB454D}"/>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0" name="Rectangle 29">
          <a:extLst>
            <a:ext uri="{FF2B5EF4-FFF2-40B4-BE49-F238E27FC236}">
              <a16:creationId xmlns:a16="http://schemas.microsoft.com/office/drawing/2014/main" id="{CC03F609-90FD-4550-AC22-C1C8AED1F068}"/>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1" name="Rectangle 30">
          <a:extLst>
            <a:ext uri="{FF2B5EF4-FFF2-40B4-BE49-F238E27FC236}">
              <a16:creationId xmlns:a16="http://schemas.microsoft.com/office/drawing/2014/main" id="{82287589-1DE4-4619-9564-5B220742EE22}"/>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2" name="Rectangle 31">
          <a:extLst>
            <a:ext uri="{FF2B5EF4-FFF2-40B4-BE49-F238E27FC236}">
              <a16:creationId xmlns:a16="http://schemas.microsoft.com/office/drawing/2014/main" id="{A305001A-FD4A-4DDA-95EA-6200F5501F1E}"/>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3" name="Rectangle 32">
          <a:extLst>
            <a:ext uri="{FF2B5EF4-FFF2-40B4-BE49-F238E27FC236}">
              <a16:creationId xmlns:a16="http://schemas.microsoft.com/office/drawing/2014/main" id="{0CB5410F-DAB5-48F2-AA42-F420F38EAB38}"/>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4" name="Rectangle 33">
          <a:extLst>
            <a:ext uri="{FF2B5EF4-FFF2-40B4-BE49-F238E27FC236}">
              <a16:creationId xmlns:a16="http://schemas.microsoft.com/office/drawing/2014/main" id="{9C546401-E8AA-4F0D-A90A-6629ACBE08BC}"/>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8" name="ZoneTexte 37">
          <a:extLst>
            <a:ext uri="{FF2B5EF4-FFF2-40B4-BE49-F238E27FC236}">
              <a16:creationId xmlns:a16="http://schemas.microsoft.com/office/drawing/2014/main" id="{3FC32903-2C24-49CB-BB9D-469B9308A52D}"/>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9" name="ZoneTexte 38">
          <a:extLst>
            <a:ext uri="{FF2B5EF4-FFF2-40B4-BE49-F238E27FC236}">
              <a16:creationId xmlns:a16="http://schemas.microsoft.com/office/drawing/2014/main" id="{D871C563-1C50-48AF-A3B3-9E2F93D28DB5}"/>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40" name="ZoneTexte 39">
          <a:extLst>
            <a:ext uri="{FF2B5EF4-FFF2-40B4-BE49-F238E27FC236}">
              <a16:creationId xmlns:a16="http://schemas.microsoft.com/office/drawing/2014/main" id="{764D274F-8456-4668-BEEA-4B553E9369D5}"/>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138545</xdr:rowOff>
    </xdr:from>
    <xdr:to>
      <xdr:col>7</xdr:col>
      <xdr:colOff>609601</xdr:colOff>
      <xdr:row>2</xdr:row>
      <xdr:rowOff>304799</xdr:rowOff>
    </xdr:to>
    <xdr:sp macro="" textlink="">
      <xdr:nvSpPr>
        <xdr:cNvPr id="35" name="Rectangle 34">
          <a:extLst>
            <a:ext uri="{FF2B5EF4-FFF2-40B4-BE49-F238E27FC236}">
              <a16:creationId xmlns:a16="http://schemas.microsoft.com/office/drawing/2014/main" id="{C76B0C5E-7ADE-4804-AB2D-0F86621F34C5}"/>
            </a:ext>
          </a:extLst>
        </xdr:cNvPr>
        <xdr:cNvSpPr/>
      </xdr:nvSpPr>
      <xdr:spPr>
        <a:xfrm>
          <a:off x="19160837" y="554181"/>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471053</xdr:rowOff>
    </xdr:from>
    <xdr:to>
      <xdr:col>7</xdr:col>
      <xdr:colOff>623454</xdr:colOff>
      <xdr:row>4</xdr:row>
      <xdr:rowOff>96980</xdr:rowOff>
    </xdr:to>
    <xdr:sp macro="" textlink="">
      <xdr:nvSpPr>
        <xdr:cNvPr id="36" name="Rectangle 35">
          <a:extLst>
            <a:ext uri="{FF2B5EF4-FFF2-40B4-BE49-F238E27FC236}">
              <a16:creationId xmlns:a16="http://schemas.microsoft.com/office/drawing/2014/main" id="{AE68D133-6409-4BA0-8F9F-7EE675D54E6B}"/>
            </a:ext>
          </a:extLst>
        </xdr:cNvPr>
        <xdr:cNvSpPr/>
      </xdr:nvSpPr>
      <xdr:spPr>
        <a:xfrm>
          <a:off x="19174690" y="1177635"/>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720435</xdr:rowOff>
    </xdr:from>
    <xdr:to>
      <xdr:col>7</xdr:col>
      <xdr:colOff>512618</xdr:colOff>
      <xdr:row>87</xdr:row>
      <xdr:rowOff>540326</xdr:rowOff>
    </xdr:to>
    <xdr:sp macro="" textlink="">
      <xdr:nvSpPr>
        <xdr:cNvPr id="37" name="Rectangle 36">
          <a:extLst>
            <a:ext uri="{FF2B5EF4-FFF2-40B4-BE49-F238E27FC236}">
              <a16:creationId xmlns:a16="http://schemas.microsoft.com/office/drawing/2014/main" id="{C4F1034F-6798-4BB1-8408-59CC18C2B386}"/>
            </a:ext>
          </a:extLst>
        </xdr:cNvPr>
        <xdr:cNvSpPr/>
      </xdr:nvSpPr>
      <xdr:spPr>
        <a:xfrm>
          <a:off x="19063854" y="57842726"/>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9BDEF818-308A-ED4F-9462-ECDC3C90A0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6C6043E9-8890-6B44-A23D-17249F5CD2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F00E45F0-BAAA-5C46-AF11-4FCDF1377E0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C6FFD432-2B18-BE4B-9C85-A0261901801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D8F07F04-1BCE-994F-AD72-DF6C55B8412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E40186F8-4E3C-B047-A935-640EAAAF729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665018</xdr:colOff>
      <xdr:row>16</xdr:row>
      <xdr:rowOff>235527</xdr:rowOff>
    </xdr:from>
    <xdr:to>
      <xdr:col>3</xdr:col>
      <xdr:colOff>2163387</xdr:colOff>
      <xdr:row>22</xdr:row>
      <xdr:rowOff>1386</xdr:rowOff>
    </xdr:to>
    <xdr:graphicFrame macro="">
      <xdr:nvGraphicFramePr>
        <xdr:cNvPr id="11" name="Graphique 10">
          <a:extLst>
            <a:ext uri="{FF2B5EF4-FFF2-40B4-BE49-F238E27FC236}">
              <a16:creationId xmlns:a16="http://schemas.microsoft.com/office/drawing/2014/main" id="{416373AF-D74D-4DF3-9D55-1F99D0FEF0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2022763</xdr:colOff>
      <xdr:row>16</xdr:row>
      <xdr:rowOff>83127</xdr:rowOff>
    </xdr:from>
    <xdr:to>
      <xdr:col>3</xdr:col>
      <xdr:colOff>8591203</xdr:colOff>
      <xdr:row>22</xdr:row>
      <xdr:rowOff>47106</xdr:rowOff>
    </xdr:to>
    <xdr:graphicFrame macro="">
      <xdr:nvGraphicFramePr>
        <xdr:cNvPr id="12" name="Graphique 11">
          <a:extLst>
            <a:ext uri="{FF2B5EF4-FFF2-40B4-BE49-F238E27FC236}">
              <a16:creationId xmlns:a16="http://schemas.microsoft.com/office/drawing/2014/main" id="{EC0822C9-B1FD-4467-A12A-8ED2618E8E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3" name="Rectangle 12">
          <a:extLst>
            <a:ext uri="{FF2B5EF4-FFF2-40B4-BE49-F238E27FC236}">
              <a16:creationId xmlns:a16="http://schemas.microsoft.com/office/drawing/2014/main" id="{1BDC85A5-E23C-4497-A934-1568AB0EBB29}"/>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4" name="Rectangle 13">
          <a:extLst>
            <a:ext uri="{FF2B5EF4-FFF2-40B4-BE49-F238E27FC236}">
              <a16:creationId xmlns:a16="http://schemas.microsoft.com/office/drawing/2014/main" id="{A1026795-F18D-48CA-B99B-B77305610DD6}"/>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5" name="Rectangle 14">
          <a:extLst>
            <a:ext uri="{FF2B5EF4-FFF2-40B4-BE49-F238E27FC236}">
              <a16:creationId xmlns:a16="http://schemas.microsoft.com/office/drawing/2014/main" id="{3ABC30EC-21A5-4BD5-AEE8-EBAE44A27F1E}"/>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6" name="Rectangle 15">
          <a:extLst>
            <a:ext uri="{FF2B5EF4-FFF2-40B4-BE49-F238E27FC236}">
              <a16:creationId xmlns:a16="http://schemas.microsoft.com/office/drawing/2014/main" id="{5A52BBC4-8759-4EE0-9A71-9843815772DC}"/>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7" name="Rectangle 16">
          <a:extLst>
            <a:ext uri="{FF2B5EF4-FFF2-40B4-BE49-F238E27FC236}">
              <a16:creationId xmlns:a16="http://schemas.microsoft.com/office/drawing/2014/main" id="{EC7F49E1-EAC8-40F4-A962-026C6AA9E877}"/>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8" name="Rectangle 17">
          <a:extLst>
            <a:ext uri="{FF2B5EF4-FFF2-40B4-BE49-F238E27FC236}">
              <a16:creationId xmlns:a16="http://schemas.microsoft.com/office/drawing/2014/main" id="{E9D639ED-88FD-48F6-B15D-10C898541DE6}"/>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19" name="Rectangle 18">
          <a:extLst>
            <a:ext uri="{FF2B5EF4-FFF2-40B4-BE49-F238E27FC236}">
              <a16:creationId xmlns:a16="http://schemas.microsoft.com/office/drawing/2014/main" id="{F2488A00-0CF6-478B-BF6A-869C678ED56B}"/>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0" name="Rectangle 19">
          <a:extLst>
            <a:ext uri="{FF2B5EF4-FFF2-40B4-BE49-F238E27FC236}">
              <a16:creationId xmlns:a16="http://schemas.microsoft.com/office/drawing/2014/main" id="{866063DA-0E6B-4AE7-B0F2-A7AE3805711F}"/>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1" name="Rectangle 20">
          <a:extLst>
            <a:ext uri="{FF2B5EF4-FFF2-40B4-BE49-F238E27FC236}">
              <a16:creationId xmlns:a16="http://schemas.microsoft.com/office/drawing/2014/main" id="{D0CCAD09-9D53-45F6-94E7-87DD47EC5931}"/>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2" name="Rectangle 21">
          <a:extLst>
            <a:ext uri="{FF2B5EF4-FFF2-40B4-BE49-F238E27FC236}">
              <a16:creationId xmlns:a16="http://schemas.microsoft.com/office/drawing/2014/main" id="{B5DC74FC-A2ED-4144-A791-FC83AE721EE9}"/>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3" name="Rectangle 22">
          <a:extLst>
            <a:ext uri="{FF2B5EF4-FFF2-40B4-BE49-F238E27FC236}">
              <a16:creationId xmlns:a16="http://schemas.microsoft.com/office/drawing/2014/main" id="{98A93474-6D05-4D07-A3FF-51090EFEAFC4}"/>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4" name="Rectangle 23">
          <a:extLst>
            <a:ext uri="{FF2B5EF4-FFF2-40B4-BE49-F238E27FC236}">
              <a16:creationId xmlns:a16="http://schemas.microsoft.com/office/drawing/2014/main" id="{AB502078-16A5-42A1-B1A2-BC904E472B14}"/>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5" name="Rectangle 24">
          <a:extLst>
            <a:ext uri="{FF2B5EF4-FFF2-40B4-BE49-F238E27FC236}">
              <a16:creationId xmlns:a16="http://schemas.microsoft.com/office/drawing/2014/main" id="{8C54A1D4-48F9-4C21-9DBD-886F85B60582}"/>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6" name="Rectangle 25">
          <a:extLst>
            <a:ext uri="{FF2B5EF4-FFF2-40B4-BE49-F238E27FC236}">
              <a16:creationId xmlns:a16="http://schemas.microsoft.com/office/drawing/2014/main" id="{F4237537-ECEE-4B00-ADF0-FFF2D04ADA7E}"/>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7" name="Rectangle 26">
          <a:extLst>
            <a:ext uri="{FF2B5EF4-FFF2-40B4-BE49-F238E27FC236}">
              <a16:creationId xmlns:a16="http://schemas.microsoft.com/office/drawing/2014/main" id="{34AAEA25-4B1E-4290-A326-0DF35C5535DF}"/>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8" name="Rectangle 27">
          <a:extLst>
            <a:ext uri="{FF2B5EF4-FFF2-40B4-BE49-F238E27FC236}">
              <a16:creationId xmlns:a16="http://schemas.microsoft.com/office/drawing/2014/main" id="{CB368128-6913-45C3-9723-1D51E5E39CAF}"/>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29" name="Rectangle 28">
          <a:extLst>
            <a:ext uri="{FF2B5EF4-FFF2-40B4-BE49-F238E27FC236}">
              <a16:creationId xmlns:a16="http://schemas.microsoft.com/office/drawing/2014/main" id="{5F8914C5-DA9C-428C-B9A9-93DF14269006}"/>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0" name="Rectangle 29">
          <a:extLst>
            <a:ext uri="{FF2B5EF4-FFF2-40B4-BE49-F238E27FC236}">
              <a16:creationId xmlns:a16="http://schemas.microsoft.com/office/drawing/2014/main" id="{23373C95-87F5-4AEB-B6B3-FBC26359FD56}"/>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1" name="Rectangle 30">
          <a:extLst>
            <a:ext uri="{FF2B5EF4-FFF2-40B4-BE49-F238E27FC236}">
              <a16:creationId xmlns:a16="http://schemas.microsoft.com/office/drawing/2014/main" id="{3903C6D1-D2C6-41CE-9F18-D209681F01C5}"/>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2" name="Rectangle 31">
          <a:extLst>
            <a:ext uri="{FF2B5EF4-FFF2-40B4-BE49-F238E27FC236}">
              <a16:creationId xmlns:a16="http://schemas.microsoft.com/office/drawing/2014/main" id="{4B1B3551-F82E-45CE-B5F7-2C995CEE2C45}"/>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3" name="Rectangle 32">
          <a:extLst>
            <a:ext uri="{FF2B5EF4-FFF2-40B4-BE49-F238E27FC236}">
              <a16:creationId xmlns:a16="http://schemas.microsoft.com/office/drawing/2014/main" id="{9460E3E4-27AC-4110-B80E-2F04F9A083B1}"/>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4" name="Rectangle 33">
          <a:extLst>
            <a:ext uri="{FF2B5EF4-FFF2-40B4-BE49-F238E27FC236}">
              <a16:creationId xmlns:a16="http://schemas.microsoft.com/office/drawing/2014/main" id="{A41D2E1E-96FC-4AC4-A0D0-FAA624C25525}"/>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8" name="ZoneTexte 37">
          <a:extLst>
            <a:ext uri="{FF2B5EF4-FFF2-40B4-BE49-F238E27FC236}">
              <a16:creationId xmlns:a16="http://schemas.microsoft.com/office/drawing/2014/main" id="{4ACE05D5-139A-4E7D-9CC9-7A6AAD4B3699}"/>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9" name="ZoneTexte 38">
          <a:extLst>
            <a:ext uri="{FF2B5EF4-FFF2-40B4-BE49-F238E27FC236}">
              <a16:creationId xmlns:a16="http://schemas.microsoft.com/office/drawing/2014/main" id="{DCD6D787-6053-48E2-99FE-4B8E51A49046}"/>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40" name="ZoneTexte 39">
          <a:extLst>
            <a:ext uri="{FF2B5EF4-FFF2-40B4-BE49-F238E27FC236}">
              <a16:creationId xmlns:a16="http://schemas.microsoft.com/office/drawing/2014/main" id="{A0F66561-8A5B-4C66-81E9-8B9D2332EC78}"/>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138546</xdr:rowOff>
    </xdr:from>
    <xdr:to>
      <xdr:col>7</xdr:col>
      <xdr:colOff>609601</xdr:colOff>
      <xdr:row>2</xdr:row>
      <xdr:rowOff>304800</xdr:rowOff>
    </xdr:to>
    <xdr:sp macro="" textlink="">
      <xdr:nvSpPr>
        <xdr:cNvPr id="35" name="Rectangle 34">
          <a:extLst>
            <a:ext uri="{FF2B5EF4-FFF2-40B4-BE49-F238E27FC236}">
              <a16:creationId xmlns:a16="http://schemas.microsoft.com/office/drawing/2014/main" id="{09C0CDD0-DA01-4092-AEC1-2F233639F68D}"/>
            </a:ext>
          </a:extLst>
        </xdr:cNvPr>
        <xdr:cNvSpPr/>
      </xdr:nvSpPr>
      <xdr:spPr>
        <a:xfrm>
          <a:off x="19160837"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471054</xdr:rowOff>
    </xdr:from>
    <xdr:to>
      <xdr:col>7</xdr:col>
      <xdr:colOff>623454</xdr:colOff>
      <xdr:row>4</xdr:row>
      <xdr:rowOff>96981</xdr:rowOff>
    </xdr:to>
    <xdr:sp macro="" textlink="">
      <xdr:nvSpPr>
        <xdr:cNvPr id="36" name="Rectangle 35">
          <a:extLst>
            <a:ext uri="{FF2B5EF4-FFF2-40B4-BE49-F238E27FC236}">
              <a16:creationId xmlns:a16="http://schemas.microsoft.com/office/drawing/2014/main" id="{1FA7CB9A-3B21-4639-A9FA-CA91634E644F}"/>
            </a:ext>
          </a:extLst>
        </xdr:cNvPr>
        <xdr:cNvSpPr/>
      </xdr:nvSpPr>
      <xdr:spPr>
        <a:xfrm>
          <a:off x="19174690"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720436</xdr:rowOff>
    </xdr:from>
    <xdr:to>
      <xdr:col>7</xdr:col>
      <xdr:colOff>512618</xdr:colOff>
      <xdr:row>87</xdr:row>
      <xdr:rowOff>540327</xdr:rowOff>
    </xdr:to>
    <xdr:sp macro="" textlink="">
      <xdr:nvSpPr>
        <xdr:cNvPr id="37" name="Rectangle 36">
          <a:extLst>
            <a:ext uri="{FF2B5EF4-FFF2-40B4-BE49-F238E27FC236}">
              <a16:creationId xmlns:a16="http://schemas.microsoft.com/office/drawing/2014/main" id="{DD11AA24-4703-4F2E-A476-5E7829AE9FF9}"/>
            </a:ext>
          </a:extLst>
        </xdr:cNvPr>
        <xdr:cNvSpPr/>
      </xdr:nvSpPr>
      <xdr:spPr>
        <a:xfrm>
          <a:off x="19063854"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53FE3D75-C7E1-1844-9F98-BBA1E5AAC6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C42AF101-F3DD-2444-A4B3-4F431E2ECF4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F8AF37EC-1B71-9B46-B388-434BB90B995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E61A1FAC-BF0F-B24B-9AE7-1E2BB8454985}"/>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74E996B0-F4BC-3243-8D26-0599C412E84F}"/>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332B744C-A47F-DC4D-AC46-BBAFB38D98E3}"/>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526473</xdr:colOff>
      <xdr:row>17</xdr:row>
      <xdr:rowOff>13854</xdr:rowOff>
    </xdr:from>
    <xdr:to>
      <xdr:col>3</xdr:col>
      <xdr:colOff>2024842</xdr:colOff>
      <xdr:row>22</xdr:row>
      <xdr:rowOff>42949</xdr:rowOff>
    </xdr:to>
    <xdr:graphicFrame macro="">
      <xdr:nvGraphicFramePr>
        <xdr:cNvPr id="11" name="Graphique 10">
          <a:extLst>
            <a:ext uri="{FF2B5EF4-FFF2-40B4-BE49-F238E27FC236}">
              <a16:creationId xmlns:a16="http://schemas.microsoft.com/office/drawing/2014/main" id="{32A8D331-5CC0-41C9-81A8-B7AEC2FC9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2050473</xdr:colOff>
      <xdr:row>16</xdr:row>
      <xdr:rowOff>138545</xdr:rowOff>
    </xdr:from>
    <xdr:to>
      <xdr:col>3</xdr:col>
      <xdr:colOff>8618913</xdr:colOff>
      <xdr:row>22</xdr:row>
      <xdr:rowOff>102524</xdr:rowOff>
    </xdr:to>
    <xdr:graphicFrame macro="">
      <xdr:nvGraphicFramePr>
        <xdr:cNvPr id="13" name="Graphique 12">
          <a:extLst>
            <a:ext uri="{FF2B5EF4-FFF2-40B4-BE49-F238E27FC236}">
              <a16:creationId xmlns:a16="http://schemas.microsoft.com/office/drawing/2014/main" id="{24B5967C-9AD4-4816-9C88-5B6E6C8B62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4" name="Rectangle 13">
          <a:extLst>
            <a:ext uri="{FF2B5EF4-FFF2-40B4-BE49-F238E27FC236}">
              <a16:creationId xmlns:a16="http://schemas.microsoft.com/office/drawing/2014/main" id="{3A070FDF-B50F-4166-B98C-6D60FF4B56FD}"/>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5" name="Rectangle 14">
          <a:extLst>
            <a:ext uri="{FF2B5EF4-FFF2-40B4-BE49-F238E27FC236}">
              <a16:creationId xmlns:a16="http://schemas.microsoft.com/office/drawing/2014/main" id="{9E0CA2DD-3FBB-4C9C-894A-A8356495CA68}"/>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6" name="Rectangle 15">
          <a:extLst>
            <a:ext uri="{FF2B5EF4-FFF2-40B4-BE49-F238E27FC236}">
              <a16:creationId xmlns:a16="http://schemas.microsoft.com/office/drawing/2014/main" id="{9AED4983-AE87-4920-96BB-1AE6F3B99D7B}"/>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7" name="Rectangle 16">
          <a:extLst>
            <a:ext uri="{FF2B5EF4-FFF2-40B4-BE49-F238E27FC236}">
              <a16:creationId xmlns:a16="http://schemas.microsoft.com/office/drawing/2014/main" id="{52970F8E-06A3-4652-8B53-1803A4056735}"/>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8" name="Rectangle 17">
          <a:extLst>
            <a:ext uri="{FF2B5EF4-FFF2-40B4-BE49-F238E27FC236}">
              <a16:creationId xmlns:a16="http://schemas.microsoft.com/office/drawing/2014/main" id="{3B3852C2-53B3-4EB0-B43B-6729603A9449}"/>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9" name="Rectangle 18">
          <a:extLst>
            <a:ext uri="{FF2B5EF4-FFF2-40B4-BE49-F238E27FC236}">
              <a16:creationId xmlns:a16="http://schemas.microsoft.com/office/drawing/2014/main" id="{0CBDF5DD-FE26-43B6-8B9E-804CDF82510F}"/>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20" name="Rectangle 19">
          <a:extLst>
            <a:ext uri="{FF2B5EF4-FFF2-40B4-BE49-F238E27FC236}">
              <a16:creationId xmlns:a16="http://schemas.microsoft.com/office/drawing/2014/main" id="{F88480B7-F05C-407D-9816-D385B7786B26}"/>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1" name="Rectangle 20">
          <a:extLst>
            <a:ext uri="{FF2B5EF4-FFF2-40B4-BE49-F238E27FC236}">
              <a16:creationId xmlns:a16="http://schemas.microsoft.com/office/drawing/2014/main" id="{BF9C2697-DC48-411F-94D8-7FFAE82F75F3}"/>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2" name="Rectangle 21">
          <a:extLst>
            <a:ext uri="{FF2B5EF4-FFF2-40B4-BE49-F238E27FC236}">
              <a16:creationId xmlns:a16="http://schemas.microsoft.com/office/drawing/2014/main" id="{C3F1DFA5-AA7F-4738-8F90-E583F06DF942}"/>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3" name="Rectangle 22">
          <a:extLst>
            <a:ext uri="{FF2B5EF4-FFF2-40B4-BE49-F238E27FC236}">
              <a16:creationId xmlns:a16="http://schemas.microsoft.com/office/drawing/2014/main" id="{B938C58E-45CA-46DB-BD22-71B2381CE4E4}"/>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4" name="Rectangle 23">
          <a:extLst>
            <a:ext uri="{FF2B5EF4-FFF2-40B4-BE49-F238E27FC236}">
              <a16:creationId xmlns:a16="http://schemas.microsoft.com/office/drawing/2014/main" id="{B3FCCCE3-2BA2-4D6C-A05A-D0683A8A65E6}"/>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5" name="Rectangle 24">
          <a:extLst>
            <a:ext uri="{FF2B5EF4-FFF2-40B4-BE49-F238E27FC236}">
              <a16:creationId xmlns:a16="http://schemas.microsoft.com/office/drawing/2014/main" id="{2C54469A-7358-498C-9F79-7BE658593198}"/>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6" name="Rectangle 25">
          <a:extLst>
            <a:ext uri="{FF2B5EF4-FFF2-40B4-BE49-F238E27FC236}">
              <a16:creationId xmlns:a16="http://schemas.microsoft.com/office/drawing/2014/main" id="{1ABA8268-6F6B-4939-9284-1C9F930FFEE5}"/>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7" name="Rectangle 26">
          <a:extLst>
            <a:ext uri="{FF2B5EF4-FFF2-40B4-BE49-F238E27FC236}">
              <a16:creationId xmlns:a16="http://schemas.microsoft.com/office/drawing/2014/main" id="{E12C297A-59B0-41C5-8893-CF429E0E6592}"/>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8" name="Rectangle 27">
          <a:extLst>
            <a:ext uri="{FF2B5EF4-FFF2-40B4-BE49-F238E27FC236}">
              <a16:creationId xmlns:a16="http://schemas.microsoft.com/office/drawing/2014/main" id="{693616CB-BD37-40DC-989D-510DDCF466BD}"/>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9" name="Rectangle 28">
          <a:extLst>
            <a:ext uri="{FF2B5EF4-FFF2-40B4-BE49-F238E27FC236}">
              <a16:creationId xmlns:a16="http://schemas.microsoft.com/office/drawing/2014/main" id="{FA0DD525-5964-45F8-8687-203A5F7FD6A5}"/>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30" name="Rectangle 29">
          <a:extLst>
            <a:ext uri="{FF2B5EF4-FFF2-40B4-BE49-F238E27FC236}">
              <a16:creationId xmlns:a16="http://schemas.microsoft.com/office/drawing/2014/main" id="{0D78B40C-9D6D-435C-8853-C36307E47673}"/>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1" name="Rectangle 30">
          <a:extLst>
            <a:ext uri="{FF2B5EF4-FFF2-40B4-BE49-F238E27FC236}">
              <a16:creationId xmlns:a16="http://schemas.microsoft.com/office/drawing/2014/main" id="{47DA5351-42BE-4A4F-803C-93FBA5CFB06B}"/>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2" name="Rectangle 31">
          <a:extLst>
            <a:ext uri="{FF2B5EF4-FFF2-40B4-BE49-F238E27FC236}">
              <a16:creationId xmlns:a16="http://schemas.microsoft.com/office/drawing/2014/main" id="{C85EE108-4B63-4D7E-8FFE-83925D71BB5B}"/>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3" name="Rectangle 32">
          <a:extLst>
            <a:ext uri="{FF2B5EF4-FFF2-40B4-BE49-F238E27FC236}">
              <a16:creationId xmlns:a16="http://schemas.microsoft.com/office/drawing/2014/main" id="{D049829A-E1A6-4BD7-887D-81F37293C34D}"/>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4" name="Rectangle 33">
          <a:extLst>
            <a:ext uri="{FF2B5EF4-FFF2-40B4-BE49-F238E27FC236}">
              <a16:creationId xmlns:a16="http://schemas.microsoft.com/office/drawing/2014/main" id="{AEFA9BCC-FC6D-4272-85DF-BFD692B8C48B}"/>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5" name="Rectangle 34">
          <a:extLst>
            <a:ext uri="{FF2B5EF4-FFF2-40B4-BE49-F238E27FC236}">
              <a16:creationId xmlns:a16="http://schemas.microsoft.com/office/drawing/2014/main" id="{3A54224D-C80D-4DBC-AA1F-AFEFFBF2E6D0}"/>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6" name="ZoneTexte 35">
          <a:extLst>
            <a:ext uri="{FF2B5EF4-FFF2-40B4-BE49-F238E27FC236}">
              <a16:creationId xmlns:a16="http://schemas.microsoft.com/office/drawing/2014/main" id="{81299E4C-F32D-447D-8403-B6FAC1AA8562}"/>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7" name="ZoneTexte 36">
          <a:extLst>
            <a:ext uri="{FF2B5EF4-FFF2-40B4-BE49-F238E27FC236}">
              <a16:creationId xmlns:a16="http://schemas.microsoft.com/office/drawing/2014/main" id="{4FA64D3A-B149-4E64-9DE3-414FD5C9AED4}"/>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8" name="ZoneTexte 37">
          <a:extLst>
            <a:ext uri="{FF2B5EF4-FFF2-40B4-BE49-F238E27FC236}">
              <a16:creationId xmlns:a16="http://schemas.microsoft.com/office/drawing/2014/main" id="{4D2F26C4-0A93-4F6A-909B-10B9126CDE52}"/>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138546</xdr:rowOff>
    </xdr:from>
    <xdr:to>
      <xdr:col>7</xdr:col>
      <xdr:colOff>609601</xdr:colOff>
      <xdr:row>2</xdr:row>
      <xdr:rowOff>304800</xdr:rowOff>
    </xdr:to>
    <xdr:sp macro="" textlink="">
      <xdr:nvSpPr>
        <xdr:cNvPr id="39" name="Rectangle 38">
          <a:extLst>
            <a:ext uri="{FF2B5EF4-FFF2-40B4-BE49-F238E27FC236}">
              <a16:creationId xmlns:a16="http://schemas.microsoft.com/office/drawing/2014/main" id="{178796C6-321C-4D47-90AC-8FE82578A104}"/>
            </a:ext>
          </a:extLst>
        </xdr:cNvPr>
        <xdr:cNvSpPr/>
      </xdr:nvSpPr>
      <xdr:spPr>
        <a:xfrm>
          <a:off x="19160837"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471054</xdr:rowOff>
    </xdr:from>
    <xdr:to>
      <xdr:col>7</xdr:col>
      <xdr:colOff>623454</xdr:colOff>
      <xdr:row>4</xdr:row>
      <xdr:rowOff>96981</xdr:rowOff>
    </xdr:to>
    <xdr:sp macro="" textlink="">
      <xdr:nvSpPr>
        <xdr:cNvPr id="40" name="Rectangle 39">
          <a:extLst>
            <a:ext uri="{FF2B5EF4-FFF2-40B4-BE49-F238E27FC236}">
              <a16:creationId xmlns:a16="http://schemas.microsoft.com/office/drawing/2014/main" id="{02ED1102-4C7B-4194-9ACD-C6D052FAF3A0}"/>
            </a:ext>
          </a:extLst>
        </xdr:cNvPr>
        <xdr:cNvSpPr/>
      </xdr:nvSpPr>
      <xdr:spPr>
        <a:xfrm>
          <a:off x="19174690"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720436</xdr:rowOff>
    </xdr:from>
    <xdr:to>
      <xdr:col>7</xdr:col>
      <xdr:colOff>512618</xdr:colOff>
      <xdr:row>87</xdr:row>
      <xdr:rowOff>540327</xdr:rowOff>
    </xdr:to>
    <xdr:sp macro="" textlink="">
      <xdr:nvSpPr>
        <xdr:cNvPr id="41" name="Rectangle 40">
          <a:extLst>
            <a:ext uri="{FF2B5EF4-FFF2-40B4-BE49-F238E27FC236}">
              <a16:creationId xmlns:a16="http://schemas.microsoft.com/office/drawing/2014/main" id="{F763C52F-E8DD-450A-9986-E1CFD11269F3}"/>
            </a:ext>
          </a:extLst>
        </xdr:cNvPr>
        <xdr:cNvSpPr/>
      </xdr:nvSpPr>
      <xdr:spPr>
        <a:xfrm>
          <a:off x="19063854"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3245DDC6-2FFC-1042-A616-CA407A0445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739510"/>
          <a:ext cx="965200" cy="933203"/>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CCDB8C3C-5FDC-0948-9E54-8630881C881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724219"/>
          <a:ext cx="955578" cy="937739"/>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8" name="Graphique 7" descr="Toque d'étudiant avec un remplissage uni">
          <a:extLst>
            <a:ext uri="{FF2B5EF4-FFF2-40B4-BE49-F238E27FC236}">
              <a16:creationId xmlns:a16="http://schemas.microsoft.com/office/drawing/2014/main" id="{29BA8653-2722-4644-83B4-2C2EF078AC2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0270" y="8712819"/>
          <a:ext cx="965200" cy="933203"/>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10" name="Graphique 9" descr="Questions avec un remplissage uni">
          <a:extLst>
            <a:ext uri="{FF2B5EF4-FFF2-40B4-BE49-F238E27FC236}">
              <a16:creationId xmlns:a16="http://schemas.microsoft.com/office/drawing/2014/main" id="{AFCC16B2-055D-0447-801A-3A91280077C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4844" y="8940046"/>
          <a:ext cx="965200" cy="933203"/>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12" name="Graphique 11" descr="Actualiser avec un remplissage uni">
          <a:extLst>
            <a:ext uri="{FF2B5EF4-FFF2-40B4-BE49-F238E27FC236}">
              <a16:creationId xmlns:a16="http://schemas.microsoft.com/office/drawing/2014/main" id="{C5A6C972-AA22-C948-9FDB-13099C86AC58}"/>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48744908"/>
          <a:ext cx="978240" cy="766417"/>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3" name="Graphique 12" descr="Actualiser avec un remplissage uni">
          <a:extLst>
            <a:ext uri="{FF2B5EF4-FFF2-40B4-BE49-F238E27FC236}">
              <a16:creationId xmlns:a16="http://schemas.microsoft.com/office/drawing/2014/main" id="{56504594-3EDE-F249-87B2-398739DC3A0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07257" y="48811057"/>
          <a:ext cx="965200" cy="664485"/>
        </a:xfrm>
        <a:prstGeom prst="rect">
          <a:avLst/>
        </a:prstGeom>
      </xdr:spPr>
    </xdr:pic>
    <xdr:clientData/>
  </xdr:twoCellAnchor>
  <xdr:twoCellAnchor>
    <xdr:from>
      <xdr:col>1</xdr:col>
      <xdr:colOff>1080654</xdr:colOff>
      <xdr:row>14</xdr:row>
      <xdr:rowOff>41564</xdr:rowOff>
    </xdr:from>
    <xdr:to>
      <xdr:col>3</xdr:col>
      <xdr:colOff>2579023</xdr:colOff>
      <xdr:row>20</xdr:row>
      <xdr:rowOff>1151313</xdr:rowOff>
    </xdr:to>
    <xdr:graphicFrame macro="">
      <xdr:nvGraphicFramePr>
        <xdr:cNvPr id="11" name="Graphique 10">
          <a:extLst>
            <a:ext uri="{FF2B5EF4-FFF2-40B4-BE49-F238E27FC236}">
              <a16:creationId xmlns:a16="http://schemas.microsoft.com/office/drawing/2014/main" id="{16F9C2FA-F692-41CC-A916-EA4876651C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oneCellAnchor>
    <xdr:from>
      <xdr:col>0</xdr:col>
      <xdr:colOff>152400</xdr:colOff>
      <xdr:row>16</xdr:row>
      <xdr:rowOff>172487</xdr:rowOff>
    </xdr:from>
    <xdr:ext cx="3048000" cy="593239"/>
    <xdr:sp macro="" textlink="">
      <xdr:nvSpPr>
        <xdr:cNvPr id="22" name="ZoneTexte 21">
          <a:extLst>
            <a:ext uri="{FF2B5EF4-FFF2-40B4-BE49-F238E27FC236}">
              <a16:creationId xmlns:a16="http://schemas.microsoft.com/office/drawing/2014/main" id="{C409A61A-ED6F-49D5-9752-53943114D270}"/>
            </a:ext>
          </a:extLst>
        </xdr:cNvPr>
        <xdr:cNvSpPr txBox="1"/>
      </xdr:nvSpPr>
      <xdr:spPr>
        <a:xfrm>
          <a:off x="152400" y="8138851"/>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1297358</xdr:colOff>
      <xdr:row>16</xdr:row>
      <xdr:rowOff>169965</xdr:rowOff>
    </xdr:from>
    <xdr:ext cx="4299878" cy="843693"/>
    <xdr:sp macro="" textlink="">
      <xdr:nvSpPr>
        <xdr:cNvPr id="23" name="ZoneTexte 22">
          <a:extLst>
            <a:ext uri="{FF2B5EF4-FFF2-40B4-BE49-F238E27FC236}">
              <a16:creationId xmlns:a16="http://schemas.microsoft.com/office/drawing/2014/main" id="{7BA48B56-495F-40CE-9D16-E968FDD1924C}"/>
            </a:ext>
          </a:extLst>
        </xdr:cNvPr>
        <xdr:cNvSpPr txBox="1"/>
      </xdr:nvSpPr>
      <xdr:spPr>
        <a:xfrm>
          <a:off x="4470049" y="8136329"/>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twoCellAnchor>
    <xdr:from>
      <xdr:col>5</xdr:col>
      <xdr:colOff>13854</xdr:colOff>
      <xdr:row>0</xdr:row>
      <xdr:rowOff>27709</xdr:rowOff>
    </xdr:from>
    <xdr:to>
      <xdr:col>7</xdr:col>
      <xdr:colOff>457200</xdr:colOff>
      <xdr:row>1</xdr:row>
      <xdr:rowOff>69273</xdr:rowOff>
    </xdr:to>
    <xdr:sp macro="" textlink="">
      <xdr:nvSpPr>
        <xdr:cNvPr id="6" name="Rectangle 5">
          <a:extLst>
            <a:ext uri="{FF2B5EF4-FFF2-40B4-BE49-F238E27FC236}">
              <a16:creationId xmlns:a16="http://schemas.microsoft.com/office/drawing/2014/main" id="{86123803-A124-4D54-A2D9-B6307B4DCC58}"/>
            </a:ext>
          </a:extLst>
        </xdr:cNvPr>
        <xdr:cNvSpPr/>
      </xdr:nvSpPr>
      <xdr:spPr>
        <a:xfrm>
          <a:off x="19008436" y="27709"/>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13856</xdr:colOff>
      <xdr:row>1</xdr:row>
      <xdr:rowOff>166255</xdr:rowOff>
    </xdr:from>
    <xdr:to>
      <xdr:col>7</xdr:col>
      <xdr:colOff>457202</xdr:colOff>
      <xdr:row>2</xdr:row>
      <xdr:rowOff>332509</xdr:rowOff>
    </xdr:to>
    <xdr:sp macro="" textlink="">
      <xdr:nvSpPr>
        <xdr:cNvPr id="25" name="Rectangle 24">
          <a:extLst>
            <a:ext uri="{FF2B5EF4-FFF2-40B4-BE49-F238E27FC236}">
              <a16:creationId xmlns:a16="http://schemas.microsoft.com/office/drawing/2014/main" id="{4ACA6CC4-AE6C-419E-8B9E-E7EC1E9408BA}"/>
            </a:ext>
          </a:extLst>
        </xdr:cNvPr>
        <xdr:cNvSpPr/>
      </xdr:nvSpPr>
      <xdr:spPr>
        <a:xfrm>
          <a:off x="19008438" y="581891"/>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27709</xdr:colOff>
      <xdr:row>2</xdr:row>
      <xdr:rowOff>498763</xdr:rowOff>
    </xdr:from>
    <xdr:to>
      <xdr:col>7</xdr:col>
      <xdr:colOff>471055</xdr:colOff>
      <xdr:row>4</xdr:row>
      <xdr:rowOff>124690</xdr:rowOff>
    </xdr:to>
    <xdr:sp macro="" textlink="">
      <xdr:nvSpPr>
        <xdr:cNvPr id="26" name="Rectangle 25">
          <a:extLst>
            <a:ext uri="{FF2B5EF4-FFF2-40B4-BE49-F238E27FC236}">
              <a16:creationId xmlns:a16="http://schemas.microsoft.com/office/drawing/2014/main" id="{5343DC21-B1EC-4FED-B76F-FC87546CA60D}"/>
            </a:ext>
          </a:extLst>
        </xdr:cNvPr>
        <xdr:cNvSpPr/>
      </xdr:nvSpPr>
      <xdr:spPr>
        <a:xfrm>
          <a:off x="19022291" y="1205345"/>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0</xdr:colOff>
      <xdr:row>5</xdr:row>
      <xdr:rowOff>360217</xdr:rowOff>
    </xdr:from>
    <xdr:to>
      <xdr:col>7</xdr:col>
      <xdr:colOff>443346</xdr:colOff>
      <xdr:row>7</xdr:row>
      <xdr:rowOff>27709</xdr:rowOff>
    </xdr:to>
    <xdr:sp macro="" textlink="">
      <xdr:nvSpPr>
        <xdr:cNvPr id="27" name="Rectangle 26">
          <a:extLst>
            <a:ext uri="{FF2B5EF4-FFF2-40B4-BE49-F238E27FC236}">
              <a16:creationId xmlns:a16="http://schemas.microsoft.com/office/drawing/2014/main" id="{DEAADD82-C011-4DC5-8B5E-6C9D36417B3A}"/>
            </a:ext>
          </a:extLst>
        </xdr:cNvPr>
        <xdr:cNvSpPr/>
      </xdr:nvSpPr>
      <xdr:spPr>
        <a:xfrm>
          <a:off x="18994582" y="2438399"/>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xdr:colOff>
      <xdr:row>8</xdr:row>
      <xdr:rowOff>166253</xdr:rowOff>
    </xdr:from>
    <xdr:to>
      <xdr:col>7</xdr:col>
      <xdr:colOff>443345</xdr:colOff>
      <xdr:row>8</xdr:row>
      <xdr:rowOff>969818</xdr:rowOff>
    </xdr:to>
    <xdr:sp macro="" textlink="">
      <xdr:nvSpPr>
        <xdr:cNvPr id="28" name="Rectangle 27">
          <a:extLst>
            <a:ext uri="{FF2B5EF4-FFF2-40B4-BE49-F238E27FC236}">
              <a16:creationId xmlns:a16="http://schemas.microsoft.com/office/drawing/2014/main" id="{E560DD3A-30DE-480B-B581-3410579A417B}"/>
            </a:ext>
          </a:extLst>
        </xdr:cNvPr>
        <xdr:cNvSpPr/>
      </xdr:nvSpPr>
      <xdr:spPr>
        <a:xfrm>
          <a:off x="18994581" y="346363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4</xdr:col>
      <xdr:colOff>858983</xdr:colOff>
      <xdr:row>10</xdr:row>
      <xdr:rowOff>318655</xdr:rowOff>
    </xdr:from>
    <xdr:to>
      <xdr:col>7</xdr:col>
      <xdr:colOff>429492</xdr:colOff>
      <xdr:row>10</xdr:row>
      <xdr:rowOff>1122220</xdr:rowOff>
    </xdr:to>
    <xdr:sp macro="" textlink="">
      <xdr:nvSpPr>
        <xdr:cNvPr id="29" name="Rectangle 28">
          <a:extLst>
            <a:ext uri="{FF2B5EF4-FFF2-40B4-BE49-F238E27FC236}">
              <a16:creationId xmlns:a16="http://schemas.microsoft.com/office/drawing/2014/main" id="{00764817-F3A2-409A-B421-2619003C9733}"/>
            </a:ext>
          </a:extLst>
        </xdr:cNvPr>
        <xdr:cNvSpPr/>
      </xdr:nvSpPr>
      <xdr:spPr>
        <a:xfrm>
          <a:off x="18980728" y="5403273"/>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0</xdr:colOff>
      <xdr:row>19</xdr:row>
      <xdr:rowOff>0</xdr:rowOff>
    </xdr:from>
    <xdr:to>
      <xdr:col>7</xdr:col>
      <xdr:colOff>443346</xdr:colOff>
      <xdr:row>19</xdr:row>
      <xdr:rowOff>803565</xdr:rowOff>
    </xdr:to>
    <xdr:sp macro="" textlink="">
      <xdr:nvSpPr>
        <xdr:cNvPr id="30" name="Rectangle 29">
          <a:extLst>
            <a:ext uri="{FF2B5EF4-FFF2-40B4-BE49-F238E27FC236}">
              <a16:creationId xmlns:a16="http://schemas.microsoft.com/office/drawing/2014/main" id="{CF2A5C19-0E1D-4810-8917-C6A07336DCC7}"/>
            </a:ext>
          </a:extLst>
        </xdr:cNvPr>
        <xdr:cNvSpPr/>
      </xdr:nvSpPr>
      <xdr:spPr>
        <a:xfrm>
          <a:off x="18994582" y="8756073"/>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4</xdr:col>
      <xdr:colOff>831273</xdr:colOff>
      <xdr:row>26</xdr:row>
      <xdr:rowOff>290946</xdr:rowOff>
    </xdr:from>
    <xdr:to>
      <xdr:col>7</xdr:col>
      <xdr:colOff>401782</xdr:colOff>
      <xdr:row>26</xdr:row>
      <xdr:rowOff>1094511</xdr:rowOff>
    </xdr:to>
    <xdr:sp macro="" textlink="">
      <xdr:nvSpPr>
        <xdr:cNvPr id="31" name="Rectangle 30">
          <a:extLst>
            <a:ext uri="{FF2B5EF4-FFF2-40B4-BE49-F238E27FC236}">
              <a16:creationId xmlns:a16="http://schemas.microsoft.com/office/drawing/2014/main" id="{0869C371-1438-4EDE-BED7-A5DA08DA04DB}"/>
            </a:ext>
          </a:extLst>
        </xdr:cNvPr>
        <xdr:cNvSpPr/>
      </xdr:nvSpPr>
      <xdr:spPr>
        <a:xfrm>
          <a:off x="18953018" y="1312025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4</xdr:col>
      <xdr:colOff>775855</xdr:colOff>
      <xdr:row>31</xdr:row>
      <xdr:rowOff>1898073</xdr:rowOff>
    </xdr:from>
    <xdr:to>
      <xdr:col>7</xdr:col>
      <xdr:colOff>346364</xdr:colOff>
      <xdr:row>31</xdr:row>
      <xdr:rowOff>2701638</xdr:rowOff>
    </xdr:to>
    <xdr:sp macro="" textlink="">
      <xdr:nvSpPr>
        <xdr:cNvPr id="32" name="Rectangle 31">
          <a:extLst>
            <a:ext uri="{FF2B5EF4-FFF2-40B4-BE49-F238E27FC236}">
              <a16:creationId xmlns:a16="http://schemas.microsoft.com/office/drawing/2014/main" id="{26FBC735-8450-439A-8B8C-D8DDF0170CFA}"/>
            </a:ext>
          </a:extLst>
        </xdr:cNvPr>
        <xdr:cNvSpPr/>
      </xdr:nvSpPr>
      <xdr:spPr>
        <a:xfrm>
          <a:off x="18897600" y="174013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4</xdr:col>
      <xdr:colOff>831273</xdr:colOff>
      <xdr:row>37</xdr:row>
      <xdr:rowOff>858982</xdr:rowOff>
    </xdr:from>
    <xdr:to>
      <xdr:col>7</xdr:col>
      <xdr:colOff>401782</xdr:colOff>
      <xdr:row>37</xdr:row>
      <xdr:rowOff>1911927</xdr:rowOff>
    </xdr:to>
    <xdr:sp macro="" textlink="">
      <xdr:nvSpPr>
        <xdr:cNvPr id="33" name="Rectangle 32">
          <a:extLst>
            <a:ext uri="{FF2B5EF4-FFF2-40B4-BE49-F238E27FC236}">
              <a16:creationId xmlns:a16="http://schemas.microsoft.com/office/drawing/2014/main" id="{E7252609-85C8-4479-8082-0DB860520C34}"/>
            </a:ext>
          </a:extLst>
        </xdr:cNvPr>
        <xdr:cNvSpPr/>
      </xdr:nvSpPr>
      <xdr:spPr>
        <a:xfrm>
          <a:off x="18953018" y="23081673"/>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4</xdr:col>
      <xdr:colOff>831273</xdr:colOff>
      <xdr:row>41</xdr:row>
      <xdr:rowOff>1149927</xdr:rowOff>
    </xdr:from>
    <xdr:to>
      <xdr:col>7</xdr:col>
      <xdr:colOff>401782</xdr:colOff>
      <xdr:row>41</xdr:row>
      <xdr:rowOff>1953492</xdr:rowOff>
    </xdr:to>
    <xdr:sp macro="" textlink="">
      <xdr:nvSpPr>
        <xdr:cNvPr id="34" name="Rectangle 33">
          <a:extLst>
            <a:ext uri="{FF2B5EF4-FFF2-40B4-BE49-F238E27FC236}">
              <a16:creationId xmlns:a16="http://schemas.microsoft.com/office/drawing/2014/main" id="{ED28AD1D-07D4-413C-BCAC-C6309DA9738C}"/>
            </a:ext>
          </a:extLst>
        </xdr:cNvPr>
        <xdr:cNvSpPr/>
      </xdr:nvSpPr>
      <xdr:spPr>
        <a:xfrm>
          <a:off x="18953018" y="295933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4</xdr:col>
      <xdr:colOff>817418</xdr:colOff>
      <xdr:row>48</xdr:row>
      <xdr:rowOff>623454</xdr:rowOff>
    </xdr:from>
    <xdr:to>
      <xdr:col>7</xdr:col>
      <xdr:colOff>387927</xdr:colOff>
      <xdr:row>48</xdr:row>
      <xdr:rowOff>1427019</xdr:rowOff>
    </xdr:to>
    <xdr:sp macro="" textlink="">
      <xdr:nvSpPr>
        <xdr:cNvPr id="35" name="Rectangle 34">
          <a:extLst>
            <a:ext uri="{FF2B5EF4-FFF2-40B4-BE49-F238E27FC236}">
              <a16:creationId xmlns:a16="http://schemas.microsoft.com/office/drawing/2014/main" id="{1BC27B76-82BA-4E6C-A391-C46FCB98B009}"/>
            </a:ext>
          </a:extLst>
        </xdr:cNvPr>
        <xdr:cNvSpPr/>
      </xdr:nvSpPr>
      <xdr:spPr>
        <a:xfrm>
          <a:off x="18939163" y="3460865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4</xdr:col>
      <xdr:colOff>803563</xdr:colOff>
      <xdr:row>52</xdr:row>
      <xdr:rowOff>304800</xdr:rowOff>
    </xdr:from>
    <xdr:to>
      <xdr:col>7</xdr:col>
      <xdr:colOff>374072</xdr:colOff>
      <xdr:row>52</xdr:row>
      <xdr:rowOff>1108365</xdr:rowOff>
    </xdr:to>
    <xdr:sp macro="" textlink="">
      <xdr:nvSpPr>
        <xdr:cNvPr id="36" name="Rectangle 35">
          <a:extLst>
            <a:ext uri="{FF2B5EF4-FFF2-40B4-BE49-F238E27FC236}">
              <a16:creationId xmlns:a16="http://schemas.microsoft.com/office/drawing/2014/main" id="{F6730497-BCF5-4A01-989D-C13AB8F5DBBC}"/>
            </a:ext>
          </a:extLst>
        </xdr:cNvPr>
        <xdr:cNvSpPr/>
      </xdr:nvSpPr>
      <xdr:spPr>
        <a:xfrm>
          <a:off x="18925308" y="3744883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13853</xdr:colOff>
      <xdr:row>56</xdr:row>
      <xdr:rowOff>1205345</xdr:rowOff>
    </xdr:from>
    <xdr:to>
      <xdr:col>7</xdr:col>
      <xdr:colOff>457199</xdr:colOff>
      <xdr:row>56</xdr:row>
      <xdr:rowOff>2008910</xdr:rowOff>
    </xdr:to>
    <xdr:sp macro="" textlink="">
      <xdr:nvSpPr>
        <xdr:cNvPr id="37" name="Rectangle 36">
          <a:extLst>
            <a:ext uri="{FF2B5EF4-FFF2-40B4-BE49-F238E27FC236}">
              <a16:creationId xmlns:a16="http://schemas.microsoft.com/office/drawing/2014/main" id="{3107EAB7-17D0-4C65-9672-A4F6AA6DDF21}"/>
            </a:ext>
          </a:extLst>
        </xdr:cNvPr>
        <xdr:cNvSpPr/>
      </xdr:nvSpPr>
      <xdr:spPr>
        <a:xfrm>
          <a:off x="19008435" y="40746218"/>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4</xdr:col>
      <xdr:colOff>817419</xdr:colOff>
      <xdr:row>58</xdr:row>
      <xdr:rowOff>1413164</xdr:rowOff>
    </xdr:from>
    <xdr:to>
      <xdr:col>7</xdr:col>
      <xdr:colOff>387928</xdr:colOff>
      <xdr:row>58</xdr:row>
      <xdr:rowOff>2216729</xdr:rowOff>
    </xdr:to>
    <xdr:sp macro="" textlink="">
      <xdr:nvSpPr>
        <xdr:cNvPr id="38" name="Rectangle 37">
          <a:extLst>
            <a:ext uri="{FF2B5EF4-FFF2-40B4-BE49-F238E27FC236}">
              <a16:creationId xmlns:a16="http://schemas.microsoft.com/office/drawing/2014/main" id="{BF6BE2F0-61A3-49E8-B705-A5ADFA0EA43E}"/>
            </a:ext>
          </a:extLst>
        </xdr:cNvPr>
        <xdr:cNvSpPr/>
      </xdr:nvSpPr>
      <xdr:spPr>
        <a:xfrm>
          <a:off x="18939164" y="4360025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4</xdr:col>
      <xdr:colOff>831273</xdr:colOff>
      <xdr:row>68</xdr:row>
      <xdr:rowOff>277090</xdr:rowOff>
    </xdr:from>
    <xdr:to>
      <xdr:col>7</xdr:col>
      <xdr:colOff>401782</xdr:colOff>
      <xdr:row>73</xdr:row>
      <xdr:rowOff>318654</xdr:rowOff>
    </xdr:to>
    <xdr:sp macro="" textlink="">
      <xdr:nvSpPr>
        <xdr:cNvPr id="39" name="Rectangle 38">
          <a:extLst>
            <a:ext uri="{FF2B5EF4-FFF2-40B4-BE49-F238E27FC236}">
              <a16:creationId xmlns:a16="http://schemas.microsoft.com/office/drawing/2014/main" id="{D5554B37-09C3-4139-9E45-D23B8E9E104F}"/>
            </a:ext>
          </a:extLst>
        </xdr:cNvPr>
        <xdr:cNvSpPr/>
      </xdr:nvSpPr>
      <xdr:spPr>
        <a:xfrm>
          <a:off x="18953018" y="48795708"/>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665018</xdr:colOff>
      <xdr:row>70</xdr:row>
      <xdr:rowOff>13855</xdr:rowOff>
    </xdr:from>
    <xdr:to>
      <xdr:col>10</xdr:col>
      <xdr:colOff>235528</xdr:colOff>
      <xdr:row>72</xdr:row>
      <xdr:rowOff>152401</xdr:rowOff>
    </xdr:to>
    <xdr:sp macro="" textlink="">
      <xdr:nvSpPr>
        <xdr:cNvPr id="40" name="Rectangle 39">
          <a:extLst>
            <a:ext uri="{FF2B5EF4-FFF2-40B4-BE49-F238E27FC236}">
              <a16:creationId xmlns:a16="http://schemas.microsoft.com/office/drawing/2014/main" id="{2EBC06DC-069E-41BA-8672-C585A07FE846}"/>
            </a:ext>
          </a:extLst>
        </xdr:cNvPr>
        <xdr:cNvSpPr/>
      </xdr:nvSpPr>
      <xdr:spPr>
        <a:xfrm>
          <a:off x="21405273" y="49197491"/>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4</xdr:col>
      <xdr:colOff>720437</xdr:colOff>
      <xdr:row>81</xdr:row>
      <xdr:rowOff>387926</xdr:rowOff>
    </xdr:from>
    <xdr:to>
      <xdr:col>7</xdr:col>
      <xdr:colOff>290946</xdr:colOff>
      <xdr:row>83</xdr:row>
      <xdr:rowOff>261256</xdr:rowOff>
    </xdr:to>
    <xdr:sp macro="" textlink="">
      <xdr:nvSpPr>
        <xdr:cNvPr id="41" name="Rectangle 40">
          <a:extLst>
            <a:ext uri="{FF2B5EF4-FFF2-40B4-BE49-F238E27FC236}">
              <a16:creationId xmlns:a16="http://schemas.microsoft.com/office/drawing/2014/main" id="{B5AAD05E-EF8C-417A-9AAD-77379D7F7296}"/>
            </a:ext>
          </a:extLst>
        </xdr:cNvPr>
        <xdr:cNvSpPr/>
      </xdr:nvSpPr>
      <xdr:spPr>
        <a:xfrm>
          <a:off x="18845151" y="54119812"/>
          <a:ext cx="2215738" cy="15061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4</xdr:col>
      <xdr:colOff>789710</xdr:colOff>
      <xdr:row>85</xdr:row>
      <xdr:rowOff>748145</xdr:rowOff>
    </xdr:from>
    <xdr:to>
      <xdr:col>7</xdr:col>
      <xdr:colOff>360219</xdr:colOff>
      <xdr:row>87</xdr:row>
      <xdr:rowOff>568036</xdr:rowOff>
    </xdr:to>
    <xdr:sp macro="" textlink="">
      <xdr:nvSpPr>
        <xdr:cNvPr id="42" name="Rectangle 41">
          <a:extLst>
            <a:ext uri="{FF2B5EF4-FFF2-40B4-BE49-F238E27FC236}">
              <a16:creationId xmlns:a16="http://schemas.microsoft.com/office/drawing/2014/main" id="{B68FC226-2F37-420A-ACEE-843BA7C0151B}"/>
            </a:ext>
          </a:extLst>
        </xdr:cNvPr>
        <xdr:cNvSpPr/>
      </xdr:nvSpPr>
      <xdr:spPr>
        <a:xfrm>
          <a:off x="18911455" y="57870436"/>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4</xdr:col>
      <xdr:colOff>766950</xdr:colOff>
      <xdr:row>92</xdr:row>
      <xdr:rowOff>512618</xdr:rowOff>
    </xdr:from>
    <xdr:to>
      <xdr:col>7</xdr:col>
      <xdr:colOff>337459</xdr:colOff>
      <xdr:row>97</xdr:row>
      <xdr:rowOff>249382</xdr:rowOff>
    </xdr:to>
    <xdr:sp macro="" textlink="">
      <xdr:nvSpPr>
        <xdr:cNvPr id="43" name="Rectangle 42">
          <a:extLst>
            <a:ext uri="{FF2B5EF4-FFF2-40B4-BE49-F238E27FC236}">
              <a16:creationId xmlns:a16="http://schemas.microsoft.com/office/drawing/2014/main" id="{35AFFB94-468F-496D-9222-BF536D5BA45B}"/>
            </a:ext>
          </a:extLst>
        </xdr:cNvPr>
        <xdr:cNvSpPr/>
      </xdr:nvSpPr>
      <xdr:spPr>
        <a:xfrm>
          <a:off x="18891664" y="61690332"/>
          <a:ext cx="2215738" cy="173973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7</xdr:col>
      <xdr:colOff>817418</xdr:colOff>
      <xdr:row>93</xdr:row>
      <xdr:rowOff>290945</xdr:rowOff>
    </xdr:from>
    <xdr:to>
      <xdr:col>10</xdr:col>
      <xdr:colOff>387928</xdr:colOff>
      <xdr:row>96</xdr:row>
      <xdr:rowOff>96983</xdr:rowOff>
    </xdr:to>
    <xdr:sp macro="" textlink="">
      <xdr:nvSpPr>
        <xdr:cNvPr id="44" name="Rectangle 43">
          <a:extLst>
            <a:ext uri="{FF2B5EF4-FFF2-40B4-BE49-F238E27FC236}">
              <a16:creationId xmlns:a16="http://schemas.microsoft.com/office/drawing/2014/main" id="{8B7FA3B9-EFF5-4A5D-A732-F85470665D7A}"/>
            </a:ext>
          </a:extLst>
        </xdr:cNvPr>
        <xdr:cNvSpPr/>
      </xdr:nvSpPr>
      <xdr:spPr>
        <a:xfrm>
          <a:off x="21557673" y="6229003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4</xdr:col>
      <xdr:colOff>734292</xdr:colOff>
      <xdr:row>100</xdr:row>
      <xdr:rowOff>41564</xdr:rowOff>
    </xdr:from>
    <xdr:to>
      <xdr:col>7</xdr:col>
      <xdr:colOff>304801</xdr:colOff>
      <xdr:row>101</xdr:row>
      <xdr:rowOff>512619</xdr:rowOff>
    </xdr:to>
    <xdr:sp macro="" textlink="">
      <xdr:nvSpPr>
        <xdr:cNvPr id="45" name="Rectangle 44">
          <a:extLst>
            <a:ext uri="{FF2B5EF4-FFF2-40B4-BE49-F238E27FC236}">
              <a16:creationId xmlns:a16="http://schemas.microsoft.com/office/drawing/2014/main" id="{1F908B27-BA33-427A-857E-7656E0EC85B3}"/>
            </a:ext>
          </a:extLst>
        </xdr:cNvPr>
        <xdr:cNvSpPr/>
      </xdr:nvSpPr>
      <xdr:spPr>
        <a:xfrm>
          <a:off x="18856037" y="64686873"/>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3</xdr:col>
      <xdr:colOff>2604655</xdr:colOff>
      <xdr:row>16</xdr:row>
      <xdr:rowOff>180109</xdr:rowOff>
    </xdr:from>
    <xdr:ext cx="4216751" cy="843693"/>
    <xdr:sp macro="" textlink="">
      <xdr:nvSpPr>
        <xdr:cNvPr id="46" name="ZoneTexte 45">
          <a:extLst>
            <a:ext uri="{FF2B5EF4-FFF2-40B4-BE49-F238E27FC236}">
              <a16:creationId xmlns:a16="http://schemas.microsoft.com/office/drawing/2014/main" id="{AC7C307F-6B0C-47F3-A4CD-AB66273CF9D7}"/>
            </a:ext>
          </a:extLst>
        </xdr:cNvPr>
        <xdr:cNvSpPr txBox="1"/>
      </xdr:nvSpPr>
      <xdr:spPr>
        <a:xfrm>
          <a:off x="10931237" y="8146473"/>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13856</xdr:colOff>
      <xdr:row>1</xdr:row>
      <xdr:rowOff>166255</xdr:rowOff>
    </xdr:from>
    <xdr:to>
      <xdr:col>7</xdr:col>
      <xdr:colOff>457202</xdr:colOff>
      <xdr:row>2</xdr:row>
      <xdr:rowOff>332509</xdr:rowOff>
    </xdr:to>
    <xdr:sp macro="" textlink="">
      <xdr:nvSpPr>
        <xdr:cNvPr id="47" name="Rectangle 46">
          <a:extLst>
            <a:ext uri="{FF2B5EF4-FFF2-40B4-BE49-F238E27FC236}">
              <a16:creationId xmlns:a16="http://schemas.microsoft.com/office/drawing/2014/main" id="{524E48D8-6D9C-4C5A-BCA6-7EC34C65CAC8}"/>
            </a:ext>
          </a:extLst>
        </xdr:cNvPr>
        <xdr:cNvSpPr/>
      </xdr:nvSpPr>
      <xdr:spPr>
        <a:xfrm>
          <a:off x="19008438" y="581891"/>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27709</xdr:colOff>
      <xdr:row>2</xdr:row>
      <xdr:rowOff>498763</xdr:rowOff>
    </xdr:from>
    <xdr:to>
      <xdr:col>7</xdr:col>
      <xdr:colOff>471055</xdr:colOff>
      <xdr:row>4</xdr:row>
      <xdr:rowOff>124690</xdr:rowOff>
    </xdr:to>
    <xdr:sp macro="" textlink="">
      <xdr:nvSpPr>
        <xdr:cNvPr id="48" name="Rectangle 47">
          <a:extLst>
            <a:ext uri="{FF2B5EF4-FFF2-40B4-BE49-F238E27FC236}">
              <a16:creationId xmlns:a16="http://schemas.microsoft.com/office/drawing/2014/main" id="{DDBEFE93-19A7-44A9-B9B5-A26F6137522A}"/>
            </a:ext>
          </a:extLst>
        </xdr:cNvPr>
        <xdr:cNvSpPr/>
      </xdr:nvSpPr>
      <xdr:spPr>
        <a:xfrm>
          <a:off x="19022291" y="1205345"/>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4</xdr:col>
      <xdr:colOff>789710</xdr:colOff>
      <xdr:row>85</xdr:row>
      <xdr:rowOff>748145</xdr:rowOff>
    </xdr:from>
    <xdr:to>
      <xdr:col>7</xdr:col>
      <xdr:colOff>360219</xdr:colOff>
      <xdr:row>87</xdr:row>
      <xdr:rowOff>568036</xdr:rowOff>
    </xdr:to>
    <xdr:sp macro="" textlink="">
      <xdr:nvSpPr>
        <xdr:cNvPr id="49" name="Rectangle 48">
          <a:extLst>
            <a:ext uri="{FF2B5EF4-FFF2-40B4-BE49-F238E27FC236}">
              <a16:creationId xmlns:a16="http://schemas.microsoft.com/office/drawing/2014/main" id="{842A6B7D-EE91-4FA8-8E2B-A6E71C9CEF04}"/>
            </a:ext>
          </a:extLst>
        </xdr:cNvPr>
        <xdr:cNvSpPr/>
      </xdr:nvSpPr>
      <xdr:spPr>
        <a:xfrm>
          <a:off x="18911455" y="57870436"/>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972820</xdr:colOff>
      <xdr:row>20</xdr:row>
      <xdr:rowOff>56273</xdr:rowOff>
    </xdr:to>
    <xdr:pic>
      <xdr:nvPicPr>
        <xdr:cNvPr id="2" name="Graphique 1" descr="Employée de bureau avec un remplissage uni">
          <a:extLst>
            <a:ext uri="{FF2B5EF4-FFF2-40B4-BE49-F238E27FC236}">
              <a16:creationId xmlns:a16="http://schemas.microsoft.com/office/drawing/2014/main" id="{423363CA-259D-6341-93DF-AFCFA91A53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1807540</xdr:colOff>
      <xdr:row>20</xdr:row>
      <xdr:rowOff>60758</xdr:rowOff>
    </xdr:to>
    <xdr:pic>
      <xdr:nvPicPr>
        <xdr:cNvPr id="3" name="Graphique 2" descr="Employé de bureau avec un remplissage uni">
          <a:extLst>
            <a:ext uri="{FF2B5EF4-FFF2-40B4-BE49-F238E27FC236}">
              <a16:creationId xmlns:a16="http://schemas.microsoft.com/office/drawing/2014/main" id="{E779B247-DE2A-BA47-BB8F-A45851E5EC5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2301305</xdr:colOff>
      <xdr:row>20</xdr:row>
      <xdr:rowOff>54347</xdr:rowOff>
    </xdr:to>
    <xdr:pic>
      <xdr:nvPicPr>
        <xdr:cNvPr id="6" name="Graphique 5" descr="Toque d'étudiant avec un remplissage uni">
          <a:extLst>
            <a:ext uri="{FF2B5EF4-FFF2-40B4-BE49-F238E27FC236}">
              <a16:creationId xmlns:a16="http://schemas.microsoft.com/office/drawing/2014/main" id="{7C7E0D71-06B0-DB40-9DFC-BBF0BCF554C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287289</xdr:rowOff>
    </xdr:to>
    <xdr:pic>
      <xdr:nvPicPr>
        <xdr:cNvPr id="8" name="Graphique 7" descr="Questions avec un remplissage uni">
          <a:extLst>
            <a:ext uri="{FF2B5EF4-FFF2-40B4-BE49-F238E27FC236}">
              <a16:creationId xmlns:a16="http://schemas.microsoft.com/office/drawing/2014/main" id="{725D6C2E-C840-CB48-A799-BFC79269E60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1847764</xdr:colOff>
      <xdr:row>93</xdr:row>
      <xdr:rowOff>21792</xdr:rowOff>
    </xdr:to>
    <xdr:pic>
      <xdr:nvPicPr>
        <xdr:cNvPr id="9" name="Graphique 8" descr="Actualiser avec un remplissage uni">
          <a:extLst>
            <a:ext uri="{FF2B5EF4-FFF2-40B4-BE49-F238E27FC236}">
              <a16:creationId xmlns:a16="http://schemas.microsoft.com/office/drawing/2014/main" id="{D91B578D-5735-D549-9281-104B893F7C2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8175168</xdr:colOff>
      <xdr:row>92</xdr:row>
      <xdr:rowOff>684451</xdr:rowOff>
    </xdr:to>
    <xdr:pic>
      <xdr:nvPicPr>
        <xdr:cNvPr id="10" name="Graphique 9" descr="Actualiser avec un remplissage uni">
          <a:extLst>
            <a:ext uri="{FF2B5EF4-FFF2-40B4-BE49-F238E27FC236}">
              <a16:creationId xmlns:a16="http://schemas.microsoft.com/office/drawing/2014/main" id="{ED79D81C-9C2F-6E4B-BFF2-710CDE63FFB4}"/>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443346</xdr:colOff>
      <xdr:row>16</xdr:row>
      <xdr:rowOff>235527</xdr:rowOff>
    </xdr:from>
    <xdr:to>
      <xdr:col>3</xdr:col>
      <xdr:colOff>1941715</xdr:colOff>
      <xdr:row>22</xdr:row>
      <xdr:rowOff>1386</xdr:rowOff>
    </xdr:to>
    <xdr:graphicFrame macro="">
      <xdr:nvGraphicFramePr>
        <xdr:cNvPr id="11" name="Graphique 10">
          <a:extLst>
            <a:ext uri="{FF2B5EF4-FFF2-40B4-BE49-F238E27FC236}">
              <a16:creationId xmlns:a16="http://schemas.microsoft.com/office/drawing/2014/main" id="{838FD0D9-32FA-42AC-931B-515929D165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1870364</xdr:colOff>
      <xdr:row>16</xdr:row>
      <xdr:rowOff>96982</xdr:rowOff>
    </xdr:from>
    <xdr:to>
      <xdr:col>3</xdr:col>
      <xdr:colOff>8438804</xdr:colOff>
      <xdr:row>22</xdr:row>
      <xdr:rowOff>60961</xdr:rowOff>
    </xdr:to>
    <xdr:graphicFrame macro="">
      <xdr:nvGraphicFramePr>
        <xdr:cNvPr id="13" name="Graphique 12">
          <a:extLst>
            <a:ext uri="{FF2B5EF4-FFF2-40B4-BE49-F238E27FC236}">
              <a16:creationId xmlns:a16="http://schemas.microsoft.com/office/drawing/2014/main" id="{B40E825F-39B0-43EB-AC5D-9EA741CB40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4" name="Rectangle 13">
          <a:extLst>
            <a:ext uri="{FF2B5EF4-FFF2-40B4-BE49-F238E27FC236}">
              <a16:creationId xmlns:a16="http://schemas.microsoft.com/office/drawing/2014/main" id="{07B05088-7B66-4F41-BC3F-A59F4AC5744E}"/>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5" name="Rectangle 14">
          <a:extLst>
            <a:ext uri="{FF2B5EF4-FFF2-40B4-BE49-F238E27FC236}">
              <a16:creationId xmlns:a16="http://schemas.microsoft.com/office/drawing/2014/main" id="{1FAB00C9-759E-43B1-8F5F-B2FFC474342B}"/>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6" name="Rectangle 15">
          <a:extLst>
            <a:ext uri="{FF2B5EF4-FFF2-40B4-BE49-F238E27FC236}">
              <a16:creationId xmlns:a16="http://schemas.microsoft.com/office/drawing/2014/main" id="{18C60DBE-23FF-4181-8910-DC37115697AC}"/>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7" name="Rectangle 16">
          <a:extLst>
            <a:ext uri="{FF2B5EF4-FFF2-40B4-BE49-F238E27FC236}">
              <a16:creationId xmlns:a16="http://schemas.microsoft.com/office/drawing/2014/main" id="{6899B3F1-5496-46FE-965A-850E90779543}"/>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8" name="Rectangle 17">
          <a:extLst>
            <a:ext uri="{FF2B5EF4-FFF2-40B4-BE49-F238E27FC236}">
              <a16:creationId xmlns:a16="http://schemas.microsoft.com/office/drawing/2014/main" id="{3FAD26DA-98A5-4CCC-8AA8-4B8EE85A459C}"/>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9" name="Rectangle 18">
          <a:extLst>
            <a:ext uri="{FF2B5EF4-FFF2-40B4-BE49-F238E27FC236}">
              <a16:creationId xmlns:a16="http://schemas.microsoft.com/office/drawing/2014/main" id="{4D2D7079-F86D-4B89-BB00-9EC0C45D5677}"/>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20" name="Rectangle 19">
          <a:extLst>
            <a:ext uri="{FF2B5EF4-FFF2-40B4-BE49-F238E27FC236}">
              <a16:creationId xmlns:a16="http://schemas.microsoft.com/office/drawing/2014/main" id="{92B6BF72-BD54-4F6A-99BB-18716D6C1770}"/>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1" name="Rectangle 20">
          <a:extLst>
            <a:ext uri="{FF2B5EF4-FFF2-40B4-BE49-F238E27FC236}">
              <a16:creationId xmlns:a16="http://schemas.microsoft.com/office/drawing/2014/main" id="{9CF53EE2-E541-4085-8EB4-D5B933F19F43}"/>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2" name="Rectangle 21">
          <a:extLst>
            <a:ext uri="{FF2B5EF4-FFF2-40B4-BE49-F238E27FC236}">
              <a16:creationId xmlns:a16="http://schemas.microsoft.com/office/drawing/2014/main" id="{DC34A0C6-E18C-4842-8658-31F9A7B1053F}"/>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3" name="Rectangle 22">
          <a:extLst>
            <a:ext uri="{FF2B5EF4-FFF2-40B4-BE49-F238E27FC236}">
              <a16:creationId xmlns:a16="http://schemas.microsoft.com/office/drawing/2014/main" id="{2632C0A9-722E-4130-86A8-09A2EC844B5F}"/>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4" name="Rectangle 23">
          <a:extLst>
            <a:ext uri="{FF2B5EF4-FFF2-40B4-BE49-F238E27FC236}">
              <a16:creationId xmlns:a16="http://schemas.microsoft.com/office/drawing/2014/main" id="{B41E8AE9-32CD-412B-A4A1-6BECCFE62468}"/>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5" name="Rectangle 24">
          <a:extLst>
            <a:ext uri="{FF2B5EF4-FFF2-40B4-BE49-F238E27FC236}">
              <a16:creationId xmlns:a16="http://schemas.microsoft.com/office/drawing/2014/main" id="{70CB28E1-5AF7-4079-ACF8-5B22425D27B5}"/>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6" name="Rectangle 25">
          <a:extLst>
            <a:ext uri="{FF2B5EF4-FFF2-40B4-BE49-F238E27FC236}">
              <a16:creationId xmlns:a16="http://schemas.microsoft.com/office/drawing/2014/main" id="{E72B0ADC-DF25-4B47-BA50-C8C14FEDF284}"/>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7" name="Rectangle 26">
          <a:extLst>
            <a:ext uri="{FF2B5EF4-FFF2-40B4-BE49-F238E27FC236}">
              <a16:creationId xmlns:a16="http://schemas.microsoft.com/office/drawing/2014/main" id="{D77911C7-5BE3-4F24-B895-021E8EECA3D7}"/>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8" name="Rectangle 27">
          <a:extLst>
            <a:ext uri="{FF2B5EF4-FFF2-40B4-BE49-F238E27FC236}">
              <a16:creationId xmlns:a16="http://schemas.microsoft.com/office/drawing/2014/main" id="{BFA3FA7E-365B-4087-B3C8-3038D961478E}"/>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9" name="Rectangle 28">
          <a:extLst>
            <a:ext uri="{FF2B5EF4-FFF2-40B4-BE49-F238E27FC236}">
              <a16:creationId xmlns:a16="http://schemas.microsoft.com/office/drawing/2014/main" id="{0DCE2AEF-404A-4C5B-9DA5-1283A092D736}"/>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30" name="Rectangle 29">
          <a:extLst>
            <a:ext uri="{FF2B5EF4-FFF2-40B4-BE49-F238E27FC236}">
              <a16:creationId xmlns:a16="http://schemas.microsoft.com/office/drawing/2014/main" id="{63F417A8-4A83-464A-B6F0-F8234B48386C}"/>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1" name="Rectangle 30">
          <a:extLst>
            <a:ext uri="{FF2B5EF4-FFF2-40B4-BE49-F238E27FC236}">
              <a16:creationId xmlns:a16="http://schemas.microsoft.com/office/drawing/2014/main" id="{5E87D3A8-F017-4F3C-8A8D-BABE0EF94FD7}"/>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2" name="Rectangle 31">
          <a:extLst>
            <a:ext uri="{FF2B5EF4-FFF2-40B4-BE49-F238E27FC236}">
              <a16:creationId xmlns:a16="http://schemas.microsoft.com/office/drawing/2014/main" id="{184BE45C-1853-4DF0-9F10-2E9157204747}"/>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3" name="Rectangle 32">
          <a:extLst>
            <a:ext uri="{FF2B5EF4-FFF2-40B4-BE49-F238E27FC236}">
              <a16:creationId xmlns:a16="http://schemas.microsoft.com/office/drawing/2014/main" id="{E6112413-FE3E-43AB-BC63-0F1B07762A9F}"/>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4" name="Rectangle 33">
          <a:extLst>
            <a:ext uri="{FF2B5EF4-FFF2-40B4-BE49-F238E27FC236}">
              <a16:creationId xmlns:a16="http://schemas.microsoft.com/office/drawing/2014/main" id="{FE534D04-0584-4FD4-824D-0B96F829B65A}"/>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5" name="Rectangle 34">
          <a:extLst>
            <a:ext uri="{FF2B5EF4-FFF2-40B4-BE49-F238E27FC236}">
              <a16:creationId xmlns:a16="http://schemas.microsoft.com/office/drawing/2014/main" id="{4FCECDF6-3234-4105-9950-0520F723AA60}"/>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6" name="ZoneTexte 35">
          <a:extLst>
            <a:ext uri="{FF2B5EF4-FFF2-40B4-BE49-F238E27FC236}">
              <a16:creationId xmlns:a16="http://schemas.microsoft.com/office/drawing/2014/main" id="{719203F6-E113-4980-AC76-78205EBD6827}"/>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7" name="ZoneTexte 36">
          <a:extLst>
            <a:ext uri="{FF2B5EF4-FFF2-40B4-BE49-F238E27FC236}">
              <a16:creationId xmlns:a16="http://schemas.microsoft.com/office/drawing/2014/main" id="{95216922-C62A-40B6-9FD9-6CD3FB4DD7D4}"/>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8" name="ZoneTexte 37">
          <a:extLst>
            <a:ext uri="{FF2B5EF4-FFF2-40B4-BE49-F238E27FC236}">
              <a16:creationId xmlns:a16="http://schemas.microsoft.com/office/drawing/2014/main" id="{F8CD5714-8A43-4388-9AD3-6E7CD14671F8}"/>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138546</xdr:rowOff>
    </xdr:from>
    <xdr:to>
      <xdr:col>7</xdr:col>
      <xdr:colOff>609601</xdr:colOff>
      <xdr:row>2</xdr:row>
      <xdr:rowOff>304800</xdr:rowOff>
    </xdr:to>
    <xdr:sp macro="" textlink="">
      <xdr:nvSpPr>
        <xdr:cNvPr id="39" name="Rectangle 38">
          <a:extLst>
            <a:ext uri="{FF2B5EF4-FFF2-40B4-BE49-F238E27FC236}">
              <a16:creationId xmlns:a16="http://schemas.microsoft.com/office/drawing/2014/main" id="{47E46A60-AAA1-4BD5-8335-8E48201C7CB9}"/>
            </a:ext>
          </a:extLst>
        </xdr:cNvPr>
        <xdr:cNvSpPr/>
      </xdr:nvSpPr>
      <xdr:spPr>
        <a:xfrm>
          <a:off x="19160837"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471054</xdr:rowOff>
    </xdr:from>
    <xdr:to>
      <xdr:col>7</xdr:col>
      <xdr:colOff>623454</xdr:colOff>
      <xdr:row>4</xdr:row>
      <xdr:rowOff>96981</xdr:rowOff>
    </xdr:to>
    <xdr:sp macro="" textlink="">
      <xdr:nvSpPr>
        <xdr:cNvPr id="40" name="Rectangle 39">
          <a:extLst>
            <a:ext uri="{FF2B5EF4-FFF2-40B4-BE49-F238E27FC236}">
              <a16:creationId xmlns:a16="http://schemas.microsoft.com/office/drawing/2014/main" id="{DB100E26-7BF1-4C97-A2E7-FA28C3F98BB9}"/>
            </a:ext>
          </a:extLst>
        </xdr:cNvPr>
        <xdr:cNvSpPr/>
      </xdr:nvSpPr>
      <xdr:spPr>
        <a:xfrm>
          <a:off x="19174690"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720436</xdr:rowOff>
    </xdr:from>
    <xdr:to>
      <xdr:col>7</xdr:col>
      <xdr:colOff>512618</xdr:colOff>
      <xdr:row>87</xdr:row>
      <xdr:rowOff>540327</xdr:rowOff>
    </xdr:to>
    <xdr:sp macro="" textlink="">
      <xdr:nvSpPr>
        <xdr:cNvPr id="41" name="Rectangle 40">
          <a:extLst>
            <a:ext uri="{FF2B5EF4-FFF2-40B4-BE49-F238E27FC236}">
              <a16:creationId xmlns:a16="http://schemas.microsoft.com/office/drawing/2014/main" id="{60211B6F-6667-4CBB-8549-9E173A1E0889}"/>
            </a:ext>
          </a:extLst>
        </xdr:cNvPr>
        <xdr:cNvSpPr/>
      </xdr:nvSpPr>
      <xdr:spPr>
        <a:xfrm>
          <a:off x="19063854"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0E2630F9-DE7F-A44C-97F2-BFBF8F662A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19EE1AAD-7FED-A144-A5D1-7F27FB53E16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FB61CEC8-0E98-7140-98A4-D981344B428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5CF90138-DE36-8945-9950-E9D93285F7E9}"/>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58D05B9A-1445-6940-B9C7-8A6189F15F83}"/>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EF98657D-064A-A449-AFD5-97E1F6532E23}"/>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595746</xdr:colOff>
      <xdr:row>16</xdr:row>
      <xdr:rowOff>263235</xdr:rowOff>
    </xdr:from>
    <xdr:to>
      <xdr:col>3</xdr:col>
      <xdr:colOff>2094115</xdr:colOff>
      <xdr:row>22</xdr:row>
      <xdr:rowOff>29094</xdr:rowOff>
    </xdr:to>
    <xdr:graphicFrame macro="">
      <xdr:nvGraphicFramePr>
        <xdr:cNvPr id="11" name="Graphique 10">
          <a:extLst>
            <a:ext uri="{FF2B5EF4-FFF2-40B4-BE49-F238E27FC236}">
              <a16:creationId xmlns:a16="http://schemas.microsoft.com/office/drawing/2014/main" id="{368230D1-B213-404E-A7D0-29AB7DEBF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1925783</xdr:colOff>
      <xdr:row>16</xdr:row>
      <xdr:rowOff>110837</xdr:rowOff>
    </xdr:from>
    <xdr:to>
      <xdr:col>3</xdr:col>
      <xdr:colOff>8494223</xdr:colOff>
      <xdr:row>22</xdr:row>
      <xdr:rowOff>74816</xdr:rowOff>
    </xdr:to>
    <xdr:graphicFrame macro="">
      <xdr:nvGraphicFramePr>
        <xdr:cNvPr id="13" name="Graphique 12">
          <a:extLst>
            <a:ext uri="{FF2B5EF4-FFF2-40B4-BE49-F238E27FC236}">
              <a16:creationId xmlns:a16="http://schemas.microsoft.com/office/drawing/2014/main" id="{0417F671-ADD1-4850-882D-08676D0368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4" name="Rectangle 13">
          <a:extLst>
            <a:ext uri="{FF2B5EF4-FFF2-40B4-BE49-F238E27FC236}">
              <a16:creationId xmlns:a16="http://schemas.microsoft.com/office/drawing/2014/main" id="{83CB5D38-7061-459F-9378-B4599E6EC393}"/>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5" name="Rectangle 14">
          <a:extLst>
            <a:ext uri="{FF2B5EF4-FFF2-40B4-BE49-F238E27FC236}">
              <a16:creationId xmlns:a16="http://schemas.microsoft.com/office/drawing/2014/main" id="{81D8E467-312D-410C-97F1-C6A7A243B70C}"/>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6" name="Rectangle 15">
          <a:extLst>
            <a:ext uri="{FF2B5EF4-FFF2-40B4-BE49-F238E27FC236}">
              <a16:creationId xmlns:a16="http://schemas.microsoft.com/office/drawing/2014/main" id="{F78C8E1C-6F28-44BE-A50F-CC2C3044F4A0}"/>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7" name="Rectangle 16">
          <a:extLst>
            <a:ext uri="{FF2B5EF4-FFF2-40B4-BE49-F238E27FC236}">
              <a16:creationId xmlns:a16="http://schemas.microsoft.com/office/drawing/2014/main" id="{1820EE1F-A5BF-4BFE-8FA3-280CB71FF2B0}"/>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8" name="Rectangle 17">
          <a:extLst>
            <a:ext uri="{FF2B5EF4-FFF2-40B4-BE49-F238E27FC236}">
              <a16:creationId xmlns:a16="http://schemas.microsoft.com/office/drawing/2014/main" id="{898DE0DD-DAD9-4A9F-8D64-2A233CA09672}"/>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9" name="Rectangle 18">
          <a:extLst>
            <a:ext uri="{FF2B5EF4-FFF2-40B4-BE49-F238E27FC236}">
              <a16:creationId xmlns:a16="http://schemas.microsoft.com/office/drawing/2014/main" id="{0FBB6908-3AD0-4ED3-A16E-AFA19DED8FCA}"/>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20" name="Rectangle 19">
          <a:extLst>
            <a:ext uri="{FF2B5EF4-FFF2-40B4-BE49-F238E27FC236}">
              <a16:creationId xmlns:a16="http://schemas.microsoft.com/office/drawing/2014/main" id="{F98BA2BC-6732-4442-88AE-F20758F5E648}"/>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1" name="Rectangle 20">
          <a:extLst>
            <a:ext uri="{FF2B5EF4-FFF2-40B4-BE49-F238E27FC236}">
              <a16:creationId xmlns:a16="http://schemas.microsoft.com/office/drawing/2014/main" id="{60DE9426-0724-4023-AB45-F4DC17B53E81}"/>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2" name="Rectangle 21">
          <a:extLst>
            <a:ext uri="{FF2B5EF4-FFF2-40B4-BE49-F238E27FC236}">
              <a16:creationId xmlns:a16="http://schemas.microsoft.com/office/drawing/2014/main" id="{0C07A439-C446-4C1B-85D7-530148577139}"/>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3" name="Rectangle 22">
          <a:extLst>
            <a:ext uri="{FF2B5EF4-FFF2-40B4-BE49-F238E27FC236}">
              <a16:creationId xmlns:a16="http://schemas.microsoft.com/office/drawing/2014/main" id="{D16AE96E-EDCF-4BCD-A760-0DCB01340910}"/>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4" name="Rectangle 23">
          <a:extLst>
            <a:ext uri="{FF2B5EF4-FFF2-40B4-BE49-F238E27FC236}">
              <a16:creationId xmlns:a16="http://schemas.microsoft.com/office/drawing/2014/main" id="{5148068C-DCAB-4F88-8DA2-A3818058B1CC}"/>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5" name="Rectangle 24">
          <a:extLst>
            <a:ext uri="{FF2B5EF4-FFF2-40B4-BE49-F238E27FC236}">
              <a16:creationId xmlns:a16="http://schemas.microsoft.com/office/drawing/2014/main" id="{7C8504E7-7FF8-4ECC-8479-10AA49A2A3B1}"/>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6" name="Rectangle 25">
          <a:extLst>
            <a:ext uri="{FF2B5EF4-FFF2-40B4-BE49-F238E27FC236}">
              <a16:creationId xmlns:a16="http://schemas.microsoft.com/office/drawing/2014/main" id="{E7AB5BFD-C769-4B73-91A7-88C43CF79582}"/>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7" name="Rectangle 26">
          <a:extLst>
            <a:ext uri="{FF2B5EF4-FFF2-40B4-BE49-F238E27FC236}">
              <a16:creationId xmlns:a16="http://schemas.microsoft.com/office/drawing/2014/main" id="{16C372F5-674A-44B3-97E9-1A1B24ABC347}"/>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8" name="Rectangle 27">
          <a:extLst>
            <a:ext uri="{FF2B5EF4-FFF2-40B4-BE49-F238E27FC236}">
              <a16:creationId xmlns:a16="http://schemas.microsoft.com/office/drawing/2014/main" id="{4975062D-7ABF-490A-B310-F5AA9322DEDD}"/>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9" name="Rectangle 28">
          <a:extLst>
            <a:ext uri="{FF2B5EF4-FFF2-40B4-BE49-F238E27FC236}">
              <a16:creationId xmlns:a16="http://schemas.microsoft.com/office/drawing/2014/main" id="{5007A68A-5EB3-4D7B-BF10-0A8E041AEFA3}"/>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30" name="Rectangle 29">
          <a:extLst>
            <a:ext uri="{FF2B5EF4-FFF2-40B4-BE49-F238E27FC236}">
              <a16:creationId xmlns:a16="http://schemas.microsoft.com/office/drawing/2014/main" id="{5A4510A4-5F8B-4144-8657-CEB128BEE8CB}"/>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1" name="Rectangle 30">
          <a:extLst>
            <a:ext uri="{FF2B5EF4-FFF2-40B4-BE49-F238E27FC236}">
              <a16:creationId xmlns:a16="http://schemas.microsoft.com/office/drawing/2014/main" id="{F30739D4-5A5C-4F0F-A57E-FDFD3F44E28B}"/>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2" name="Rectangle 31">
          <a:extLst>
            <a:ext uri="{FF2B5EF4-FFF2-40B4-BE49-F238E27FC236}">
              <a16:creationId xmlns:a16="http://schemas.microsoft.com/office/drawing/2014/main" id="{92A61977-9E5E-4AFE-AE1E-1E6043BE4254}"/>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3" name="Rectangle 32">
          <a:extLst>
            <a:ext uri="{FF2B5EF4-FFF2-40B4-BE49-F238E27FC236}">
              <a16:creationId xmlns:a16="http://schemas.microsoft.com/office/drawing/2014/main" id="{C7733C37-67DE-4CC7-9EC1-5DD582F00D28}"/>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4" name="Rectangle 33">
          <a:extLst>
            <a:ext uri="{FF2B5EF4-FFF2-40B4-BE49-F238E27FC236}">
              <a16:creationId xmlns:a16="http://schemas.microsoft.com/office/drawing/2014/main" id="{0AFC676A-EE5A-49D1-9B00-6AD306457176}"/>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5" name="Rectangle 34">
          <a:extLst>
            <a:ext uri="{FF2B5EF4-FFF2-40B4-BE49-F238E27FC236}">
              <a16:creationId xmlns:a16="http://schemas.microsoft.com/office/drawing/2014/main" id="{66E28758-04FF-4537-94AD-1766EED575FC}"/>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6" name="ZoneTexte 35">
          <a:extLst>
            <a:ext uri="{FF2B5EF4-FFF2-40B4-BE49-F238E27FC236}">
              <a16:creationId xmlns:a16="http://schemas.microsoft.com/office/drawing/2014/main" id="{58EA2F3A-E70F-4780-939E-ADC510F8D862}"/>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7" name="ZoneTexte 36">
          <a:extLst>
            <a:ext uri="{FF2B5EF4-FFF2-40B4-BE49-F238E27FC236}">
              <a16:creationId xmlns:a16="http://schemas.microsoft.com/office/drawing/2014/main" id="{B3042932-2619-404B-AEA0-50F767C2B1C8}"/>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8" name="ZoneTexte 37">
          <a:extLst>
            <a:ext uri="{FF2B5EF4-FFF2-40B4-BE49-F238E27FC236}">
              <a16:creationId xmlns:a16="http://schemas.microsoft.com/office/drawing/2014/main" id="{EAB3D248-F44D-4728-A6DD-192EE887D5BB}"/>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166256</xdr:colOff>
      <xdr:row>1</xdr:row>
      <xdr:rowOff>138546</xdr:rowOff>
    </xdr:from>
    <xdr:to>
      <xdr:col>7</xdr:col>
      <xdr:colOff>609602</xdr:colOff>
      <xdr:row>2</xdr:row>
      <xdr:rowOff>304800</xdr:rowOff>
    </xdr:to>
    <xdr:sp macro="" textlink="">
      <xdr:nvSpPr>
        <xdr:cNvPr id="39" name="Rectangle 38">
          <a:extLst>
            <a:ext uri="{FF2B5EF4-FFF2-40B4-BE49-F238E27FC236}">
              <a16:creationId xmlns:a16="http://schemas.microsoft.com/office/drawing/2014/main" id="{B7DE188E-7C29-4A77-9B78-48D92B5C0832}"/>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40" name="Rectangle 39">
          <a:extLst>
            <a:ext uri="{FF2B5EF4-FFF2-40B4-BE49-F238E27FC236}">
              <a16:creationId xmlns:a16="http://schemas.microsoft.com/office/drawing/2014/main" id="{40FB1962-8987-4951-9DF0-E39E70138558}"/>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41" name="Rectangle 40">
          <a:extLst>
            <a:ext uri="{FF2B5EF4-FFF2-40B4-BE49-F238E27FC236}">
              <a16:creationId xmlns:a16="http://schemas.microsoft.com/office/drawing/2014/main" id="{D23A34C6-DCCF-4672-8323-955CA498A58A}"/>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1A87EF78-322F-F540-B962-1EE41BB329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EFAAE462-2F02-3448-9C88-8102C70716E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8E966F62-7EE7-DF43-89AB-BDFE5867E79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19ACF2A4-2B80-FB41-9EFF-B4738CC8E769}"/>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EF3BB9D2-9D7A-8A4F-A7B7-B13125EF0AE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0F421B6E-D4C8-B943-A12D-850FEEE0E392}"/>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263237</xdr:colOff>
      <xdr:row>16</xdr:row>
      <xdr:rowOff>221673</xdr:rowOff>
    </xdr:from>
    <xdr:to>
      <xdr:col>3</xdr:col>
      <xdr:colOff>1761606</xdr:colOff>
      <xdr:row>21</xdr:row>
      <xdr:rowOff>278477</xdr:rowOff>
    </xdr:to>
    <xdr:graphicFrame macro="">
      <xdr:nvGraphicFramePr>
        <xdr:cNvPr id="11" name="Graphique 10">
          <a:extLst>
            <a:ext uri="{FF2B5EF4-FFF2-40B4-BE49-F238E27FC236}">
              <a16:creationId xmlns:a16="http://schemas.microsoft.com/office/drawing/2014/main" id="{82B940CA-6C29-49D5-A1AC-C9FE3A225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1856509</xdr:colOff>
      <xdr:row>16</xdr:row>
      <xdr:rowOff>83129</xdr:rowOff>
    </xdr:from>
    <xdr:to>
      <xdr:col>3</xdr:col>
      <xdr:colOff>8424949</xdr:colOff>
      <xdr:row>22</xdr:row>
      <xdr:rowOff>47108</xdr:rowOff>
    </xdr:to>
    <xdr:graphicFrame macro="">
      <xdr:nvGraphicFramePr>
        <xdr:cNvPr id="13" name="Graphique 12">
          <a:extLst>
            <a:ext uri="{FF2B5EF4-FFF2-40B4-BE49-F238E27FC236}">
              <a16:creationId xmlns:a16="http://schemas.microsoft.com/office/drawing/2014/main" id="{CCA6E468-8130-4977-A529-3177523A97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4" name="Rectangle 13">
          <a:extLst>
            <a:ext uri="{FF2B5EF4-FFF2-40B4-BE49-F238E27FC236}">
              <a16:creationId xmlns:a16="http://schemas.microsoft.com/office/drawing/2014/main" id="{1EEDE3F2-579E-41B8-B608-A110CF24E6A3}"/>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5" name="Rectangle 14">
          <a:extLst>
            <a:ext uri="{FF2B5EF4-FFF2-40B4-BE49-F238E27FC236}">
              <a16:creationId xmlns:a16="http://schemas.microsoft.com/office/drawing/2014/main" id="{F27ABF21-A7F2-4862-B7DA-06BF09310934}"/>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6" name="Rectangle 15">
          <a:extLst>
            <a:ext uri="{FF2B5EF4-FFF2-40B4-BE49-F238E27FC236}">
              <a16:creationId xmlns:a16="http://schemas.microsoft.com/office/drawing/2014/main" id="{7C4400F2-110F-4D97-BBF4-0C7B318A5CCC}"/>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7" name="Rectangle 16">
          <a:extLst>
            <a:ext uri="{FF2B5EF4-FFF2-40B4-BE49-F238E27FC236}">
              <a16:creationId xmlns:a16="http://schemas.microsoft.com/office/drawing/2014/main" id="{3C549A0A-CDDD-4D93-BC28-5770345892D1}"/>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8" name="Rectangle 17">
          <a:extLst>
            <a:ext uri="{FF2B5EF4-FFF2-40B4-BE49-F238E27FC236}">
              <a16:creationId xmlns:a16="http://schemas.microsoft.com/office/drawing/2014/main" id="{65F16FD8-A73F-494F-A6B0-49DB1CA099C9}"/>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9" name="Rectangle 18">
          <a:extLst>
            <a:ext uri="{FF2B5EF4-FFF2-40B4-BE49-F238E27FC236}">
              <a16:creationId xmlns:a16="http://schemas.microsoft.com/office/drawing/2014/main" id="{805C686D-5565-48E5-9F80-6810A2166418}"/>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20" name="Rectangle 19">
          <a:extLst>
            <a:ext uri="{FF2B5EF4-FFF2-40B4-BE49-F238E27FC236}">
              <a16:creationId xmlns:a16="http://schemas.microsoft.com/office/drawing/2014/main" id="{3A17D94B-F641-4946-8225-343CC568F8ED}"/>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1" name="Rectangle 20">
          <a:extLst>
            <a:ext uri="{FF2B5EF4-FFF2-40B4-BE49-F238E27FC236}">
              <a16:creationId xmlns:a16="http://schemas.microsoft.com/office/drawing/2014/main" id="{5C59C254-4C82-45DC-BD54-F65D73083C50}"/>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2" name="Rectangle 21">
          <a:extLst>
            <a:ext uri="{FF2B5EF4-FFF2-40B4-BE49-F238E27FC236}">
              <a16:creationId xmlns:a16="http://schemas.microsoft.com/office/drawing/2014/main" id="{51AD3E96-8183-4421-8729-D568A5E87060}"/>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3" name="Rectangle 22">
          <a:extLst>
            <a:ext uri="{FF2B5EF4-FFF2-40B4-BE49-F238E27FC236}">
              <a16:creationId xmlns:a16="http://schemas.microsoft.com/office/drawing/2014/main" id="{938CCD50-A54F-4897-B08A-B3B5883833E5}"/>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4" name="Rectangle 23">
          <a:extLst>
            <a:ext uri="{FF2B5EF4-FFF2-40B4-BE49-F238E27FC236}">
              <a16:creationId xmlns:a16="http://schemas.microsoft.com/office/drawing/2014/main" id="{64347172-E4AB-4C48-B512-5112637B8420}"/>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5" name="Rectangle 24">
          <a:extLst>
            <a:ext uri="{FF2B5EF4-FFF2-40B4-BE49-F238E27FC236}">
              <a16:creationId xmlns:a16="http://schemas.microsoft.com/office/drawing/2014/main" id="{1693CA15-AE36-46F6-AC97-3B737B4BB757}"/>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6" name="Rectangle 25">
          <a:extLst>
            <a:ext uri="{FF2B5EF4-FFF2-40B4-BE49-F238E27FC236}">
              <a16:creationId xmlns:a16="http://schemas.microsoft.com/office/drawing/2014/main" id="{316732A6-4EAC-4B1B-8A3D-104E50CAB69E}"/>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7" name="Rectangle 26">
          <a:extLst>
            <a:ext uri="{FF2B5EF4-FFF2-40B4-BE49-F238E27FC236}">
              <a16:creationId xmlns:a16="http://schemas.microsoft.com/office/drawing/2014/main" id="{0283675C-0CD4-4DA1-91ED-4B3995F2C602}"/>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1122219</xdr:rowOff>
    </xdr:from>
    <xdr:to>
      <xdr:col>7</xdr:col>
      <xdr:colOff>540328</xdr:colOff>
      <xdr:row>58</xdr:row>
      <xdr:rowOff>1925784</xdr:rowOff>
    </xdr:to>
    <xdr:sp macro="" textlink="">
      <xdr:nvSpPr>
        <xdr:cNvPr id="28" name="Rectangle 27">
          <a:extLst>
            <a:ext uri="{FF2B5EF4-FFF2-40B4-BE49-F238E27FC236}">
              <a16:creationId xmlns:a16="http://schemas.microsoft.com/office/drawing/2014/main" id="{C36E4E23-770D-411A-AEB6-64CA674F8B54}"/>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67</xdr:row>
      <xdr:rowOff>318654</xdr:rowOff>
    </xdr:from>
    <xdr:to>
      <xdr:col>7</xdr:col>
      <xdr:colOff>554182</xdr:colOff>
      <xdr:row>73</xdr:row>
      <xdr:rowOff>27709</xdr:rowOff>
    </xdr:to>
    <xdr:sp macro="" textlink="">
      <xdr:nvSpPr>
        <xdr:cNvPr id="29" name="Rectangle 28">
          <a:extLst>
            <a:ext uri="{FF2B5EF4-FFF2-40B4-BE49-F238E27FC236}">
              <a16:creationId xmlns:a16="http://schemas.microsoft.com/office/drawing/2014/main" id="{08075514-D2CF-42D8-8327-7B1D7E574B58}"/>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55418</xdr:rowOff>
    </xdr:from>
    <xdr:to>
      <xdr:col>10</xdr:col>
      <xdr:colOff>387928</xdr:colOff>
      <xdr:row>71</xdr:row>
      <xdr:rowOff>193965</xdr:rowOff>
    </xdr:to>
    <xdr:sp macro="" textlink="">
      <xdr:nvSpPr>
        <xdr:cNvPr id="30" name="Rectangle 29">
          <a:extLst>
            <a:ext uri="{FF2B5EF4-FFF2-40B4-BE49-F238E27FC236}">
              <a16:creationId xmlns:a16="http://schemas.microsoft.com/office/drawing/2014/main" id="{24A6019E-99FF-40F3-8BDB-C31630B8C26C}"/>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96981</xdr:rowOff>
    </xdr:from>
    <xdr:to>
      <xdr:col>7</xdr:col>
      <xdr:colOff>443346</xdr:colOff>
      <xdr:row>82</xdr:row>
      <xdr:rowOff>787728</xdr:rowOff>
    </xdr:to>
    <xdr:sp macro="" textlink="">
      <xdr:nvSpPr>
        <xdr:cNvPr id="31" name="Rectangle 30">
          <a:extLst>
            <a:ext uri="{FF2B5EF4-FFF2-40B4-BE49-F238E27FC236}">
              <a16:creationId xmlns:a16="http://schemas.microsoft.com/office/drawing/2014/main" id="{C7A8BBB3-E520-415A-9C36-4572636B75EA}"/>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457200</xdr:rowOff>
    </xdr:from>
    <xdr:to>
      <xdr:col>7</xdr:col>
      <xdr:colOff>512619</xdr:colOff>
      <xdr:row>87</xdr:row>
      <xdr:rowOff>277091</xdr:rowOff>
    </xdr:to>
    <xdr:sp macro="" textlink="">
      <xdr:nvSpPr>
        <xdr:cNvPr id="32" name="Rectangle 31">
          <a:extLst>
            <a:ext uri="{FF2B5EF4-FFF2-40B4-BE49-F238E27FC236}">
              <a16:creationId xmlns:a16="http://schemas.microsoft.com/office/drawing/2014/main" id="{88F0A586-8C71-4094-AA89-AAED98CABE5B}"/>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221673</xdr:rowOff>
    </xdr:from>
    <xdr:to>
      <xdr:col>7</xdr:col>
      <xdr:colOff>489859</xdr:colOff>
      <xdr:row>96</xdr:row>
      <xdr:rowOff>290945</xdr:rowOff>
    </xdr:to>
    <xdr:sp macro="" textlink="">
      <xdr:nvSpPr>
        <xdr:cNvPr id="33" name="Rectangle 32">
          <a:extLst>
            <a:ext uri="{FF2B5EF4-FFF2-40B4-BE49-F238E27FC236}">
              <a16:creationId xmlns:a16="http://schemas.microsoft.com/office/drawing/2014/main" id="{7CECDF60-8895-4315-A6BF-7D8B9CE41900}"/>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0</xdr:rowOff>
    </xdr:from>
    <xdr:to>
      <xdr:col>10</xdr:col>
      <xdr:colOff>540328</xdr:colOff>
      <xdr:row>95</xdr:row>
      <xdr:rowOff>138547</xdr:rowOff>
    </xdr:to>
    <xdr:sp macro="" textlink="">
      <xdr:nvSpPr>
        <xdr:cNvPr id="34" name="Rectangle 33">
          <a:extLst>
            <a:ext uri="{FF2B5EF4-FFF2-40B4-BE49-F238E27FC236}">
              <a16:creationId xmlns:a16="http://schemas.microsoft.com/office/drawing/2014/main" id="{46CD4215-6F54-4559-A8B5-9F68CFD75257}"/>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99</xdr:row>
      <xdr:rowOff>401782</xdr:rowOff>
    </xdr:from>
    <xdr:to>
      <xdr:col>7</xdr:col>
      <xdr:colOff>457201</xdr:colOff>
      <xdr:row>101</xdr:row>
      <xdr:rowOff>221673</xdr:rowOff>
    </xdr:to>
    <xdr:sp macro="" textlink="">
      <xdr:nvSpPr>
        <xdr:cNvPr id="35" name="Rectangle 34">
          <a:extLst>
            <a:ext uri="{FF2B5EF4-FFF2-40B4-BE49-F238E27FC236}">
              <a16:creationId xmlns:a16="http://schemas.microsoft.com/office/drawing/2014/main" id="{1EA16D77-F403-4FD8-995A-80F3DE6E772B}"/>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6" name="ZoneTexte 35">
          <a:extLst>
            <a:ext uri="{FF2B5EF4-FFF2-40B4-BE49-F238E27FC236}">
              <a16:creationId xmlns:a16="http://schemas.microsoft.com/office/drawing/2014/main" id="{1517F410-6B79-4A61-B26B-BA11A106F599}"/>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7" name="ZoneTexte 36">
          <a:extLst>
            <a:ext uri="{FF2B5EF4-FFF2-40B4-BE49-F238E27FC236}">
              <a16:creationId xmlns:a16="http://schemas.microsoft.com/office/drawing/2014/main" id="{9A0BA82C-AD72-4DBF-B94D-10241CF786AB}"/>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8" name="ZoneTexte 37">
          <a:extLst>
            <a:ext uri="{FF2B5EF4-FFF2-40B4-BE49-F238E27FC236}">
              <a16:creationId xmlns:a16="http://schemas.microsoft.com/office/drawing/2014/main" id="{E62C1524-AEC4-43FA-ACA1-30237679F0A9}"/>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138545</xdr:rowOff>
    </xdr:from>
    <xdr:to>
      <xdr:col>7</xdr:col>
      <xdr:colOff>609601</xdr:colOff>
      <xdr:row>2</xdr:row>
      <xdr:rowOff>304799</xdr:rowOff>
    </xdr:to>
    <xdr:sp macro="" textlink="">
      <xdr:nvSpPr>
        <xdr:cNvPr id="39" name="Rectangle 38">
          <a:extLst>
            <a:ext uri="{FF2B5EF4-FFF2-40B4-BE49-F238E27FC236}">
              <a16:creationId xmlns:a16="http://schemas.microsoft.com/office/drawing/2014/main" id="{877AE3AC-7F74-49B3-AAE9-629B9D1AFAC8}"/>
            </a:ext>
          </a:extLst>
        </xdr:cNvPr>
        <xdr:cNvSpPr/>
      </xdr:nvSpPr>
      <xdr:spPr>
        <a:xfrm>
          <a:off x="19160837" y="554181"/>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471053</xdr:rowOff>
    </xdr:from>
    <xdr:to>
      <xdr:col>7</xdr:col>
      <xdr:colOff>623454</xdr:colOff>
      <xdr:row>4</xdr:row>
      <xdr:rowOff>96980</xdr:rowOff>
    </xdr:to>
    <xdr:sp macro="" textlink="">
      <xdr:nvSpPr>
        <xdr:cNvPr id="40" name="Rectangle 39">
          <a:extLst>
            <a:ext uri="{FF2B5EF4-FFF2-40B4-BE49-F238E27FC236}">
              <a16:creationId xmlns:a16="http://schemas.microsoft.com/office/drawing/2014/main" id="{7FFEB4A5-2049-4A85-BE24-E103FDC22CB5}"/>
            </a:ext>
          </a:extLst>
        </xdr:cNvPr>
        <xdr:cNvSpPr/>
      </xdr:nvSpPr>
      <xdr:spPr>
        <a:xfrm>
          <a:off x="19174690" y="1177635"/>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457199</xdr:rowOff>
    </xdr:from>
    <xdr:to>
      <xdr:col>7</xdr:col>
      <xdr:colOff>512618</xdr:colOff>
      <xdr:row>87</xdr:row>
      <xdr:rowOff>277090</xdr:rowOff>
    </xdr:to>
    <xdr:sp macro="" textlink="">
      <xdr:nvSpPr>
        <xdr:cNvPr id="41" name="Rectangle 40">
          <a:extLst>
            <a:ext uri="{FF2B5EF4-FFF2-40B4-BE49-F238E27FC236}">
              <a16:creationId xmlns:a16="http://schemas.microsoft.com/office/drawing/2014/main" id="{A3DD57C9-420F-4B50-9DD2-6F8844D13005}"/>
            </a:ext>
          </a:extLst>
        </xdr:cNvPr>
        <xdr:cNvSpPr/>
      </xdr:nvSpPr>
      <xdr:spPr>
        <a:xfrm>
          <a:off x="19063854" y="57842726"/>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8A0D7DD2-9F84-A94C-AACB-1A400B2689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22D4783B-563E-7340-9F27-7D41D532948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1AABC06A-1598-B34F-9C97-C4CA630F93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399A06DC-A207-E142-B97F-C4767A321D5D}"/>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C140AF52-4969-8446-94C6-DB309E7B8F24}"/>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1B238473-5780-E643-9BEA-0D8444E6462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401783</xdr:colOff>
      <xdr:row>16</xdr:row>
      <xdr:rowOff>232064</xdr:rowOff>
    </xdr:from>
    <xdr:to>
      <xdr:col>3</xdr:col>
      <xdr:colOff>1891493</xdr:colOff>
      <xdr:row>21</xdr:row>
      <xdr:rowOff>283672</xdr:rowOff>
    </xdr:to>
    <xdr:graphicFrame macro="">
      <xdr:nvGraphicFramePr>
        <xdr:cNvPr id="11" name="Graphique 10">
          <a:extLst>
            <a:ext uri="{FF2B5EF4-FFF2-40B4-BE49-F238E27FC236}">
              <a16:creationId xmlns:a16="http://schemas.microsoft.com/office/drawing/2014/main" id="{C35B250C-9E95-43F9-AD13-08F11C7FC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1898072</xdr:colOff>
      <xdr:row>16</xdr:row>
      <xdr:rowOff>69272</xdr:rowOff>
    </xdr:from>
    <xdr:to>
      <xdr:col>3</xdr:col>
      <xdr:colOff>8466512</xdr:colOff>
      <xdr:row>22</xdr:row>
      <xdr:rowOff>33251</xdr:rowOff>
    </xdr:to>
    <xdr:graphicFrame macro="">
      <xdr:nvGraphicFramePr>
        <xdr:cNvPr id="12" name="Graphique 11">
          <a:extLst>
            <a:ext uri="{FF2B5EF4-FFF2-40B4-BE49-F238E27FC236}">
              <a16:creationId xmlns:a16="http://schemas.microsoft.com/office/drawing/2014/main" id="{0B78125D-FF64-4308-B639-B7B24238CB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3" name="Rectangle 12">
          <a:extLst>
            <a:ext uri="{FF2B5EF4-FFF2-40B4-BE49-F238E27FC236}">
              <a16:creationId xmlns:a16="http://schemas.microsoft.com/office/drawing/2014/main" id="{5EC9B842-07D6-4D66-8A17-849B5EFF4695}"/>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4" name="Rectangle 13">
          <a:extLst>
            <a:ext uri="{FF2B5EF4-FFF2-40B4-BE49-F238E27FC236}">
              <a16:creationId xmlns:a16="http://schemas.microsoft.com/office/drawing/2014/main" id="{B686AC93-BAF7-4A2F-B0DD-E8639F443CBE}"/>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5" name="Rectangle 14">
          <a:extLst>
            <a:ext uri="{FF2B5EF4-FFF2-40B4-BE49-F238E27FC236}">
              <a16:creationId xmlns:a16="http://schemas.microsoft.com/office/drawing/2014/main" id="{DF56E010-A80D-41A3-AF91-6216D6B06AF0}"/>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6" name="Rectangle 15">
          <a:extLst>
            <a:ext uri="{FF2B5EF4-FFF2-40B4-BE49-F238E27FC236}">
              <a16:creationId xmlns:a16="http://schemas.microsoft.com/office/drawing/2014/main" id="{E5884D8B-8EDC-42A9-93FB-DA6C50C33122}"/>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7" name="Rectangle 16">
          <a:extLst>
            <a:ext uri="{FF2B5EF4-FFF2-40B4-BE49-F238E27FC236}">
              <a16:creationId xmlns:a16="http://schemas.microsoft.com/office/drawing/2014/main" id="{6539A7F1-6C2D-451D-830F-36DC70BE3946}"/>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8" name="Rectangle 17">
          <a:extLst>
            <a:ext uri="{FF2B5EF4-FFF2-40B4-BE49-F238E27FC236}">
              <a16:creationId xmlns:a16="http://schemas.microsoft.com/office/drawing/2014/main" id="{821908F2-8DC0-4214-A22F-2E6D76012DCF}"/>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19" name="Rectangle 18">
          <a:extLst>
            <a:ext uri="{FF2B5EF4-FFF2-40B4-BE49-F238E27FC236}">
              <a16:creationId xmlns:a16="http://schemas.microsoft.com/office/drawing/2014/main" id="{17296928-EF36-45FD-B1A2-52259886017E}"/>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0" name="Rectangle 19">
          <a:extLst>
            <a:ext uri="{FF2B5EF4-FFF2-40B4-BE49-F238E27FC236}">
              <a16:creationId xmlns:a16="http://schemas.microsoft.com/office/drawing/2014/main" id="{ED0C3B17-0E48-4868-98F1-FF3C460BC8A8}"/>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1" name="Rectangle 20">
          <a:extLst>
            <a:ext uri="{FF2B5EF4-FFF2-40B4-BE49-F238E27FC236}">
              <a16:creationId xmlns:a16="http://schemas.microsoft.com/office/drawing/2014/main" id="{B7AB695F-0282-489A-9D61-D735494E40EA}"/>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2" name="Rectangle 21">
          <a:extLst>
            <a:ext uri="{FF2B5EF4-FFF2-40B4-BE49-F238E27FC236}">
              <a16:creationId xmlns:a16="http://schemas.microsoft.com/office/drawing/2014/main" id="{C2AF0405-76BF-46ED-98DA-6B01388761AE}"/>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3" name="Rectangle 22">
          <a:extLst>
            <a:ext uri="{FF2B5EF4-FFF2-40B4-BE49-F238E27FC236}">
              <a16:creationId xmlns:a16="http://schemas.microsoft.com/office/drawing/2014/main" id="{016283B9-2381-4EF2-8C92-D9E6254E8624}"/>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4" name="Rectangle 23">
          <a:extLst>
            <a:ext uri="{FF2B5EF4-FFF2-40B4-BE49-F238E27FC236}">
              <a16:creationId xmlns:a16="http://schemas.microsoft.com/office/drawing/2014/main" id="{5E58CF2D-E742-4213-AF9E-5F8FC966FE38}"/>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5" name="Rectangle 24">
          <a:extLst>
            <a:ext uri="{FF2B5EF4-FFF2-40B4-BE49-F238E27FC236}">
              <a16:creationId xmlns:a16="http://schemas.microsoft.com/office/drawing/2014/main" id="{C55E15CC-986D-41BC-A9AE-9A365B31F430}"/>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6" name="Rectangle 25">
          <a:extLst>
            <a:ext uri="{FF2B5EF4-FFF2-40B4-BE49-F238E27FC236}">
              <a16:creationId xmlns:a16="http://schemas.microsoft.com/office/drawing/2014/main" id="{46B75367-1862-4478-9CDC-061FBA6BA646}"/>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7" name="Rectangle 26">
          <a:extLst>
            <a:ext uri="{FF2B5EF4-FFF2-40B4-BE49-F238E27FC236}">
              <a16:creationId xmlns:a16="http://schemas.microsoft.com/office/drawing/2014/main" id="{77854CEC-5DA9-4552-943D-64D5C43723AD}"/>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8" name="Rectangle 27">
          <a:extLst>
            <a:ext uri="{FF2B5EF4-FFF2-40B4-BE49-F238E27FC236}">
              <a16:creationId xmlns:a16="http://schemas.microsoft.com/office/drawing/2014/main" id="{9199D922-CD77-4BD3-8E8B-A3EF4F6652BF}"/>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29" name="Rectangle 28">
          <a:extLst>
            <a:ext uri="{FF2B5EF4-FFF2-40B4-BE49-F238E27FC236}">
              <a16:creationId xmlns:a16="http://schemas.microsoft.com/office/drawing/2014/main" id="{61468C1E-A33A-4FD1-8C71-26BE293E4677}"/>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0" name="Rectangle 29">
          <a:extLst>
            <a:ext uri="{FF2B5EF4-FFF2-40B4-BE49-F238E27FC236}">
              <a16:creationId xmlns:a16="http://schemas.microsoft.com/office/drawing/2014/main" id="{23939FE5-1544-451C-A7A2-790B05A932D1}"/>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1" name="Rectangle 30">
          <a:extLst>
            <a:ext uri="{FF2B5EF4-FFF2-40B4-BE49-F238E27FC236}">
              <a16:creationId xmlns:a16="http://schemas.microsoft.com/office/drawing/2014/main" id="{470C75F5-0998-45F7-A1F1-496D14F237F0}"/>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2" name="Rectangle 31">
          <a:extLst>
            <a:ext uri="{FF2B5EF4-FFF2-40B4-BE49-F238E27FC236}">
              <a16:creationId xmlns:a16="http://schemas.microsoft.com/office/drawing/2014/main" id="{2CDD5245-467F-469D-A575-A4DE140B8A90}"/>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3" name="Rectangle 32">
          <a:extLst>
            <a:ext uri="{FF2B5EF4-FFF2-40B4-BE49-F238E27FC236}">
              <a16:creationId xmlns:a16="http://schemas.microsoft.com/office/drawing/2014/main" id="{A84EA76E-7AC7-41B8-8649-F1DC415EB013}"/>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4" name="Rectangle 33">
          <a:extLst>
            <a:ext uri="{FF2B5EF4-FFF2-40B4-BE49-F238E27FC236}">
              <a16:creationId xmlns:a16="http://schemas.microsoft.com/office/drawing/2014/main" id="{43F3EE36-68A6-462F-BF7F-04AB18B32291}"/>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5" name="ZoneTexte 34">
          <a:extLst>
            <a:ext uri="{FF2B5EF4-FFF2-40B4-BE49-F238E27FC236}">
              <a16:creationId xmlns:a16="http://schemas.microsoft.com/office/drawing/2014/main" id="{C152F874-D17B-4A56-A363-0F3DEAFA9301}"/>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6" name="ZoneTexte 35">
          <a:extLst>
            <a:ext uri="{FF2B5EF4-FFF2-40B4-BE49-F238E27FC236}">
              <a16:creationId xmlns:a16="http://schemas.microsoft.com/office/drawing/2014/main" id="{B941C820-74D4-480E-ABA8-224AB2BA4CE0}"/>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7" name="ZoneTexte 36">
          <a:extLst>
            <a:ext uri="{FF2B5EF4-FFF2-40B4-BE49-F238E27FC236}">
              <a16:creationId xmlns:a16="http://schemas.microsoft.com/office/drawing/2014/main" id="{515576E3-FDFA-4C3E-89AB-CE97DF51BA38}"/>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138546</xdr:rowOff>
    </xdr:from>
    <xdr:to>
      <xdr:col>7</xdr:col>
      <xdr:colOff>609601</xdr:colOff>
      <xdr:row>2</xdr:row>
      <xdr:rowOff>304800</xdr:rowOff>
    </xdr:to>
    <xdr:sp macro="" textlink="">
      <xdr:nvSpPr>
        <xdr:cNvPr id="38" name="Rectangle 37">
          <a:extLst>
            <a:ext uri="{FF2B5EF4-FFF2-40B4-BE49-F238E27FC236}">
              <a16:creationId xmlns:a16="http://schemas.microsoft.com/office/drawing/2014/main" id="{6AC812C7-3747-4863-8769-4F0F8FC2698C}"/>
            </a:ext>
          </a:extLst>
        </xdr:cNvPr>
        <xdr:cNvSpPr/>
      </xdr:nvSpPr>
      <xdr:spPr>
        <a:xfrm>
          <a:off x="19160837"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471054</xdr:rowOff>
    </xdr:from>
    <xdr:to>
      <xdr:col>7</xdr:col>
      <xdr:colOff>623454</xdr:colOff>
      <xdr:row>4</xdr:row>
      <xdr:rowOff>96981</xdr:rowOff>
    </xdr:to>
    <xdr:sp macro="" textlink="">
      <xdr:nvSpPr>
        <xdr:cNvPr id="39" name="Rectangle 38">
          <a:extLst>
            <a:ext uri="{FF2B5EF4-FFF2-40B4-BE49-F238E27FC236}">
              <a16:creationId xmlns:a16="http://schemas.microsoft.com/office/drawing/2014/main" id="{98A7891E-BA4F-419F-97CD-0931A351BE52}"/>
            </a:ext>
          </a:extLst>
        </xdr:cNvPr>
        <xdr:cNvSpPr/>
      </xdr:nvSpPr>
      <xdr:spPr>
        <a:xfrm>
          <a:off x="19174690"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720436</xdr:rowOff>
    </xdr:from>
    <xdr:to>
      <xdr:col>7</xdr:col>
      <xdr:colOff>512618</xdr:colOff>
      <xdr:row>87</xdr:row>
      <xdr:rowOff>540327</xdr:rowOff>
    </xdr:to>
    <xdr:sp macro="" textlink="">
      <xdr:nvSpPr>
        <xdr:cNvPr id="40" name="Rectangle 39">
          <a:extLst>
            <a:ext uri="{FF2B5EF4-FFF2-40B4-BE49-F238E27FC236}">
              <a16:creationId xmlns:a16="http://schemas.microsoft.com/office/drawing/2014/main" id="{293785AF-60E4-4F4E-B1A3-12D0105050DB}"/>
            </a:ext>
          </a:extLst>
        </xdr:cNvPr>
        <xdr:cNvSpPr/>
      </xdr:nvSpPr>
      <xdr:spPr>
        <a:xfrm>
          <a:off x="19063854"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05149251-1B1B-0B4E-A228-3D84D1724E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F2F08F24-2C8D-6849-B682-A0E5B2AAE0F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69A9B23E-0475-D945-966E-1921233CD6C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DEE5236E-858D-4548-BB96-778E117EF0D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4F78845E-3426-7941-A91A-8FE2ED355657}"/>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73CC262B-8B81-B240-9065-21DA63EC3FD3}"/>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415636</xdr:colOff>
      <xdr:row>16</xdr:row>
      <xdr:rowOff>235528</xdr:rowOff>
    </xdr:from>
    <xdr:to>
      <xdr:col>3</xdr:col>
      <xdr:colOff>1914005</xdr:colOff>
      <xdr:row>22</xdr:row>
      <xdr:rowOff>1387</xdr:rowOff>
    </xdr:to>
    <xdr:graphicFrame macro="">
      <xdr:nvGraphicFramePr>
        <xdr:cNvPr id="11" name="Graphique 10">
          <a:extLst>
            <a:ext uri="{FF2B5EF4-FFF2-40B4-BE49-F238E27FC236}">
              <a16:creationId xmlns:a16="http://schemas.microsoft.com/office/drawing/2014/main" id="{15FCF1C3-65C4-4D2C-8E69-DD0C0C038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1787237</xdr:colOff>
      <xdr:row>16</xdr:row>
      <xdr:rowOff>124691</xdr:rowOff>
    </xdr:from>
    <xdr:to>
      <xdr:col>3</xdr:col>
      <xdr:colOff>8355677</xdr:colOff>
      <xdr:row>22</xdr:row>
      <xdr:rowOff>88670</xdr:rowOff>
    </xdr:to>
    <xdr:graphicFrame macro="">
      <xdr:nvGraphicFramePr>
        <xdr:cNvPr id="12" name="Graphique 11">
          <a:extLst>
            <a:ext uri="{FF2B5EF4-FFF2-40B4-BE49-F238E27FC236}">
              <a16:creationId xmlns:a16="http://schemas.microsoft.com/office/drawing/2014/main" id="{7B4285F3-6CC5-49A8-A180-6166106C99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3" name="Rectangle 12">
          <a:extLst>
            <a:ext uri="{FF2B5EF4-FFF2-40B4-BE49-F238E27FC236}">
              <a16:creationId xmlns:a16="http://schemas.microsoft.com/office/drawing/2014/main" id="{66BDC284-0ABE-4005-B05A-5D097731076F}"/>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4" name="Rectangle 13">
          <a:extLst>
            <a:ext uri="{FF2B5EF4-FFF2-40B4-BE49-F238E27FC236}">
              <a16:creationId xmlns:a16="http://schemas.microsoft.com/office/drawing/2014/main" id="{75CB369D-8DC7-440D-8B40-150DA411F433}"/>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5" name="Rectangle 14">
          <a:extLst>
            <a:ext uri="{FF2B5EF4-FFF2-40B4-BE49-F238E27FC236}">
              <a16:creationId xmlns:a16="http://schemas.microsoft.com/office/drawing/2014/main" id="{DD15A179-E7BC-4756-A781-173E66936536}"/>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6" name="Rectangle 15">
          <a:extLst>
            <a:ext uri="{FF2B5EF4-FFF2-40B4-BE49-F238E27FC236}">
              <a16:creationId xmlns:a16="http://schemas.microsoft.com/office/drawing/2014/main" id="{9077C7AF-9D65-4A9E-9742-7DD15B54AF65}"/>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7" name="Rectangle 16">
          <a:extLst>
            <a:ext uri="{FF2B5EF4-FFF2-40B4-BE49-F238E27FC236}">
              <a16:creationId xmlns:a16="http://schemas.microsoft.com/office/drawing/2014/main" id="{0FB07392-BC6E-42F4-B000-FF017D09A4A5}"/>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8" name="Rectangle 17">
          <a:extLst>
            <a:ext uri="{FF2B5EF4-FFF2-40B4-BE49-F238E27FC236}">
              <a16:creationId xmlns:a16="http://schemas.microsoft.com/office/drawing/2014/main" id="{1F4233CD-9EB3-4109-8EF7-A47EB7347A7F}"/>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19" name="Rectangle 18">
          <a:extLst>
            <a:ext uri="{FF2B5EF4-FFF2-40B4-BE49-F238E27FC236}">
              <a16:creationId xmlns:a16="http://schemas.microsoft.com/office/drawing/2014/main" id="{E1D7ABDA-9098-4911-92F4-F3285DBDBBEE}"/>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0" name="Rectangle 19">
          <a:extLst>
            <a:ext uri="{FF2B5EF4-FFF2-40B4-BE49-F238E27FC236}">
              <a16:creationId xmlns:a16="http://schemas.microsoft.com/office/drawing/2014/main" id="{C9724DF1-BD48-4B59-887A-039A9CB62E71}"/>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1" name="Rectangle 20">
          <a:extLst>
            <a:ext uri="{FF2B5EF4-FFF2-40B4-BE49-F238E27FC236}">
              <a16:creationId xmlns:a16="http://schemas.microsoft.com/office/drawing/2014/main" id="{5A257478-0A95-4322-B844-423C286E5357}"/>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2" name="Rectangle 21">
          <a:extLst>
            <a:ext uri="{FF2B5EF4-FFF2-40B4-BE49-F238E27FC236}">
              <a16:creationId xmlns:a16="http://schemas.microsoft.com/office/drawing/2014/main" id="{31147507-2954-42A0-A370-17CEE803269C}"/>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3" name="Rectangle 22">
          <a:extLst>
            <a:ext uri="{FF2B5EF4-FFF2-40B4-BE49-F238E27FC236}">
              <a16:creationId xmlns:a16="http://schemas.microsoft.com/office/drawing/2014/main" id="{FB080223-2A75-4737-97C9-57D77B0DF197}"/>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4" name="Rectangle 23">
          <a:extLst>
            <a:ext uri="{FF2B5EF4-FFF2-40B4-BE49-F238E27FC236}">
              <a16:creationId xmlns:a16="http://schemas.microsoft.com/office/drawing/2014/main" id="{1B65896B-3BE8-4D53-8DE5-16294EAE805D}"/>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5" name="Rectangle 24">
          <a:extLst>
            <a:ext uri="{FF2B5EF4-FFF2-40B4-BE49-F238E27FC236}">
              <a16:creationId xmlns:a16="http://schemas.microsoft.com/office/drawing/2014/main" id="{740AB4F0-2847-458A-A96C-B2F8C37B041C}"/>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6" name="Rectangle 25">
          <a:extLst>
            <a:ext uri="{FF2B5EF4-FFF2-40B4-BE49-F238E27FC236}">
              <a16:creationId xmlns:a16="http://schemas.microsoft.com/office/drawing/2014/main" id="{0F4676DB-7CAE-4800-AB8A-7B1DC5072F84}"/>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7" name="Rectangle 26">
          <a:extLst>
            <a:ext uri="{FF2B5EF4-FFF2-40B4-BE49-F238E27FC236}">
              <a16:creationId xmlns:a16="http://schemas.microsoft.com/office/drawing/2014/main" id="{61B9C94D-FA70-47A0-BACC-314140F5976B}"/>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8" name="Rectangle 27">
          <a:extLst>
            <a:ext uri="{FF2B5EF4-FFF2-40B4-BE49-F238E27FC236}">
              <a16:creationId xmlns:a16="http://schemas.microsoft.com/office/drawing/2014/main" id="{F32608E6-C05B-435F-850C-06D0F7EF892B}"/>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29" name="Rectangle 28">
          <a:extLst>
            <a:ext uri="{FF2B5EF4-FFF2-40B4-BE49-F238E27FC236}">
              <a16:creationId xmlns:a16="http://schemas.microsoft.com/office/drawing/2014/main" id="{8C5A2633-6EA7-4DAA-8DDA-1513F9129256}"/>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0" name="Rectangle 29">
          <a:extLst>
            <a:ext uri="{FF2B5EF4-FFF2-40B4-BE49-F238E27FC236}">
              <a16:creationId xmlns:a16="http://schemas.microsoft.com/office/drawing/2014/main" id="{240B0B50-FE84-4459-A939-0DE9610B387E}"/>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1" name="Rectangle 30">
          <a:extLst>
            <a:ext uri="{FF2B5EF4-FFF2-40B4-BE49-F238E27FC236}">
              <a16:creationId xmlns:a16="http://schemas.microsoft.com/office/drawing/2014/main" id="{BD415CEE-0DEB-4C95-9293-E10FBBF9C33A}"/>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2" name="Rectangle 31">
          <a:extLst>
            <a:ext uri="{FF2B5EF4-FFF2-40B4-BE49-F238E27FC236}">
              <a16:creationId xmlns:a16="http://schemas.microsoft.com/office/drawing/2014/main" id="{52FA8140-DD47-40BF-93AD-22A9365D19E8}"/>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3" name="Rectangle 32">
          <a:extLst>
            <a:ext uri="{FF2B5EF4-FFF2-40B4-BE49-F238E27FC236}">
              <a16:creationId xmlns:a16="http://schemas.microsoft.com/office/drawing/2014/main" id="{A38215FB-0E8A-4513-BDD5-3E6D6E4C77A5}"/>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4" name="Rectangle 33">
          <a:extLst>
            <a:ext uri="{FF2B5EF4-FFF2-40B4-BE49-F238E27FC236}">
              <a16:creationId xmlns:a16="http://schemas.microsoft.com/office/drawing/2014/main" id="{91AF9F5F-BCD7-4DDC-BDF9-D879F37B2EB6}"/>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5" name="ZoneTexte 34">
          <a:extLst>
            <a:ext uri="{FF2B5EF4-FFF2-40B4-BE49-F238E27FC236}">
              <a16:creationId xmlns:a16="http://schemas.microsoft.com/office/drawing/2014/main" id="{1C58A2A3-C8FA-48F6-87BC-8ACD0A9FCAB1}"/>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6" name="ZoneTexte 35">
          <a:extLst>
            <a:ext uri="{FF2B5EF4-FFF2-40B4-BE49-F238E27FC236}">
              <a16:creationId xmlns:a16="http://schemas.microsoft.com/office/drawing/2014/main" id="{E23F7FC3-2B09-4449-A988-4E48D2A91C9C}"/>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7" name="ZoneTexte 36">
          <a:extLst>
            <a:ext uri="{FF2B5EF4-FFF2-40B4-BE49-F238E27FC236}">
              <a16:creationId xmlns:a16="http://schemas.microsoft.com/office/drawing/2014/main" id="{FA965F43-BB78-4B73-B6F1-3DF08E54EE4D}"/>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166256</xdr:colOff>
      <xdr:row>1</xdr:row>
      <xdr:rowOff>138546</xdr:rowOff>
    </xdr:from>
    <xdr:to>
      <xdr:col>7</xdr:col>
      <xdr:colOff>609602</xdr:colOff>
      <xdr:row>2</xdr:row>
      <xdr:rowOff>304800</xdr:rowOff>
    </xdr:to>
    <xdr:sp macro="" textlink="">
      <xdr:nvSpPr>
        <xdr:cNvPr id="38" name="Rectangle 37">
          <a:extLst>
            <a:ext uri="{FF2B5EF4-FFF2-40B4-BE49-F238E27FC236}">
              <a16:creationId xmlns:a16="http://schemas.microsoft.com/office/drawing/2014/main" id="{16AF08E4-0FD4-4781-95DB-1D777EE6EBA6}"/>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39" name="Rectangle 38">
          <a:extLst>
            <a:ext uri="{FF2B5EF4-FFF2-40B4-BE49-F238E27FC236}">
              <a16:creationId xmlns:a16="http://schemas.microsoft.com/office/drawing/2014/main" id="{B2A08D46-80F7-455B-9C0A-C610637E721A}"/>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40" name="Rectangle 39">
          <a:extLst>
            <a:ext uri="{FF2B5EF4-FFF2-40B4-BE49-F238E27FC236}">
              <a16:creationId xmlns:a16="http://schemas.microsoft.com/office/drawing/2014/main" id="{CB9F8476-C94D-4886-A636-5E3CEBFDEC46}"/>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2B688D10-4DC8-F64D-85DD-4908ED41C1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95D3B816-7BFE-EB42-AB82-AC295C79F55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76C9FD26-FB51-C440-9334-798D6B86618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4F1F469C-40B7-2B47-B179-AE38C49B9FDB}"/>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F27F0CB7-3B3C-3148-B358-70CC2C3762F9}"/>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5C29E4AA-3949-C74B-B2F5-45160D726288}"/>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554181</xdr:colOff>
      <xdr:row>16</xdr:row>
      <xdr:rowOff>235528</xdr:rowOff>
    </xdr:from>
    <xdr:to>
      <xdr:col>3</xdr:col>
      <xdr:colOff>2052550</xdr:colOff>
      <xdr:row>22</xdr:row>
      <xdr:rowOff>1387</xdr:rowOff>
    </xdr:to>
    <xdr:graphicFrame macro="">
      <xdr:nvGraphicFramePr>
        <xdr:cNvPr id="11" name="Graphique 10">
          <a:extLst>
            <a:ext uri="{FF2B5EF4-FFF2-40B4-BE49-F238E27FC236}">
              <a16:creationId xmlns:a16="http://schemas.microsoft.com/office/drawing/2014/main" id="{38C72304-03ED-4D58-8759-B2E4271038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1939636</xdr:colOff>
      <xdr:row>16</xdr:row>
      <xdr:rowOff>96982</xdr:rowOff>
    </xdr:from>
    <xdr:to>
      <xdr:col>3</xdr:col>
      <xdr:colOff>8508076</xdr:colOff>
      <xdr:row>22</xdr:row>
      <xdr:rowOff>60961</xdr:rowOff>
    </xdr:to>
    <xdr:graphicFrame macro="">
      <xdr:nvGraphicFramePr>
        <xdr:cNvPr id="12" name="Graphique 11">
          <a:extLst>
            <a:ext uri="{FF2B5EF4-FFF2-40B4-BE49-F238E27FC236}">
              <a16:creationId xmlns:a16="http://schemas.microsoft.com/office/drawing/2014/main" id="{6CE962B4-E092-44F4-90C1-569165A64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3" name="Rectangle 12">
          <a:extLst>
            <a:ext uri="{FF2B5EF4-FFF2-40B4-BE49-F238E27FC236}">
              <a16:creationId xmlns:a16="http://schemas.microsoft.com/office/drawing/2014/main" id="{52D6D831-660E-41D9-854A-0B76C58260D7}"/>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4" name="Rectangle 13">
          <a:extLst>
            <a:ext uri="{FF2B5EF4-FFF2-40B4-BE49-F238E27FC236}">
              <a16:creationId xmlns:a16="http://schemas.microsoft.com/office/drawing/2014/main" id="{6615C8F5-37D3-412D-9A0D-34E8BA11DA37}"/>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5" name="Rectangle 14">
          <a:extLst>
            <a:ext uri="{FF2B5EF4-FFF2-40B4-BE49-F238E27FC236}">
              <a16:creationId xmlns:a16="http://schemas.microsoft.com/office/drawing/2014/main" id="{72E98B4A-7CBB-45EB-981E-9B62D4FAC0CA}"/>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6" name="Rectangle 15">
          <a:extLst>
            <a:ext uri="{FF2B5EF4-FFF2-40B4-BE49-F238E27FC236}">
              <a16:creationId xmlns:a16="http://schemas.microsoft.com/office/drawing/2014/main" id="{134968F1-ED19-48D2-812E-4C0EEEB71B04}"/>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7" name="Rectangle 16">
          <a:extLst>
            <a:ext uri="{FF2B5EF4-FFF2-40B4-BE49-F238E27FC236}">
              <a16:creationId xmlns:a16="http://schemas.microsoft.com/office/drawing/2014/main" id="{08FFF4DD-220E-483B-9448-C9913EC1AFCB}"/>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8" name="Rectangle 17">
          <a:extLst>
            <a:ext uri="{FF2B5EF4-FFF2-40B4-BE49-F238E27FC236}">
              <a16:creationId xmlns:a16="http://schemas.microsoft.com/office/drawing/2014/main" id="{06732503-1C20-4822-A2A0-CBDC78CEB92E}"/>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19" name="Rectangle 18">
          <a:extLst>
            <a:ext uri="{FF2B5EF4-FFF2-40B4-BE49-F238E27FC236}">
              <a16:creationId xmlns:a16="http://schemas.microsoft.com/office/drawing/2014/main" id="{201DFEBE-391A-4EC1-9F79-AAA49AB270AD}"/>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0" name="Rectangle 19">
          <a:extLst>
            <a:ext uri="{FF2B5EF4-FFF2-40B4-BE49-F238E27FC236}">
              <a16:creationId xmlns:a16="http://schemas.microsoft.com/office/drawing/2014/main" id="{7EDE389B-8B49-4C3D-8E21-F586EA84FEF5}"/>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1" name="Rectangle 20">
          <a:extLst>
            <a:ext uri="{FF2B5EF4-FFF2-40B4-BE49-F238E27FC236}">
              <a16:creationId xmlns:a16="http://schemas.microsoft.com/office/drawing/2014/main" id="{974062D4-1C1A-4073-BF94-97847FD908B3}"/>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2" name="Rectangle 21">
          <a:extLst>
            <a:ext uri="{FF2B5EF4-FFF2-40B4-BE49-F238E27FC236}">
              <a16:creationId xmlns:a16="http://schemas.microsoft.com/office/drawing/2014/main" id="{D6FCE310-9357-4FB4-921B-B7C4E08044AF}"/>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3" name="Rectangle 22">
          <a:extLst>
            <a:ext uri="{FF2B5EF4-FFF2-40B4-BE49-F238E27FC236}">
              <a16:creationId xmlns:a16="http://schemas.microsoft.com/office/drawing/2014/main" id="{E1C314A1-5859-4661-A70D-87EFFD8C2C2E}"/>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4" name="Rectangle 23">
          <a:extLst>
            <a:ext uri="{FF2B5EF4-FFF2-40B4-BE49-F238E27FC236}">
              <a16:creationId xmlns:a16="http://schemas.microsoft.com/office/drawing/2014/main" id="{2BB0B3A3-95D5-450A-9C1D-AB6490F84B9C}"/>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5" name="Rectangle 24">
          <a:extLst>
            <a:ext uri="{FF2B5EF4-FFF2-40B4-BE49-F238E27FC236}">
              <a16:creationId xmlns:a16="http://schemas.microsoft.com/office/drawing/2014/main" id="{3EA5946B-CCAD-45C3-B511-0DC399AF70A3}"/>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6" name="Rectangle 25">
          <a:extLst>
            <a:ext uri="{FF2B5EF4-FFF2-40B4-BE49-F238E27FC236}">
              <a16:creationId xmlns:a16="http://schemas.microsoft.com/office/drawing/2014/main" id="{930F63E4-E415-4F84-BCAA-CDFC2A704352}"/>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7" name="Rectangle 26">
          <a:extLst>
            <a:ext uri="{FF2B5EF4-FFF2-40B4-BE49-F238E27FC236}">
              <a16:creationId xmlns:a16="http://schemas.microsoft.com/office/drawing/2014/main" id="{C4FF7D04-1CE4-4EDF-98AA-D527FA653BB9}"/>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8" name="Rectangle 27">
          <a:extLst>
            <a:ext uri="{FF2B5EF4-FFF2-40B4-BE49-F238E27FC236}">
              <a16:creationId xmlns:a16="http://schemas.microsoft.com/office/drawing/2014/main" id="{83E789F8-7511-47E4-8045-69663F5A9BC7}"/>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29" name="Rectangle 28">
          <a:extLst>
            <a:ext uri="{FF2B5EF4-FFF2-40B4-BE49-F238E27FC236}">
              <a16:creationId xmlns:a16="http://schemas.microsoft.com/office/drawing/2014/main" id="{62764D70-B8F9-4701-B047-6FE9ECEACC85}"/>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0" name="Rectangle 29">
          <a:extLst>
            <a:ext uri="{FF2B5EF4-FFF2-40B4-BE49-F238E27FC236}">
              <a16:creationId xmlns:a16="http://schemas.microsoft.com/office/drawing/2014/main" id="{0A1826C8-00A3-4A2C-8E8E-C8A5FC48AE1B}"/>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1" name="Rectangle 30">
          <a:extLst>
            <a:ext uri="{FF2B5EF4-FFF2-40B4-BE49-F238E27FC236}">
              <a16:creationId xmlns:a16="http://schemas.microsoft.com/office/drawing/2014/main" id="{9CA14697-9032-4076-A4B9-08A66C488745}"/>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2" name="Rectangle 31">
          <a:extLst>
            <a:ext uri="{FF2B5EF4-FFF2-40B4-BE49-F238E27FC236}">
              <a16:creationId xmlns:a16="http://schemas.microsoft.com/office/drawing/2014/main" id="{EFBE0453-C362-4BA1-B208-FE0200540C88}"/>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3" name="Rectangle 32">
          <a:extLst>
            <a:ext uri="{FF2B5EF4-FFF2-40B4-BE49-F238E27FC236}">
              <a16:creationId xmlns:a16="http://schemas.microsoft.com/office/drawing/2014/main" id="{F3BB7419-6DD3-4D83-AFEC-193662E3E91E}"/>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4" name="Rectangle 33">
          <a:extLst>
            <a:ext uri="{FF2B5EF4-FFF2-40B4-BE49-F238E27FC236}">
              <a16:creationId xmlns:a16="http://schemas.microsoft.com/office/drawing/2014/main" id="{F16C2B84-A2FE-4732-9F60-0837A1107ADD}"/>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5" name="ZoneTexte 34">
          <a:extLst>
            <a:ext uri="{FF2B5EF4-FFF2-40B4-BE49-F238E27FC236}">
              <a16:creationId xmlns:a16="http://schemas.microsoft.com/office/drawing/2014/main" id="{33121BE5-C1A1-4687-98C1-FF5732A6E766}"/>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6" name="ZoneTexte 35">
          <a:extLst>
            <a:ext uri="{FF2B5EF4-FFF2-40B4-BE49-F238E27FC236}">
              <a16:creationId xmlns:a16="http://schemas.microsoft.com/office/drawing/2014/main" id="{EFCCFDD0-ABF6-48FD-AA43-898C61047798}"/>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7" name="ZoneTexte 36">
          <a:extLst>
            <a:ext uri="{FF2B5EF4-FFF2-40B4-BE49-F238E27FC236}">
              <a16:creationId xmlns:a16="http://schemas.microsoft.com/office/drawing/2014/main" id="{7E3DE1B1-36BE-4833-B335-73BA107A4052}"/>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138546</xdr:rowOff>
    </xdr:from>
    <xdr:to>
      <xdr:col>7</xdr:col>
      <xdr:colOff>609601</xdr:colOff>
      <xdr:row>2</xdr:row>
      <xdr:rowOff>304800</xdr:rowOff>
    </xdr:to>
    <xdr:sp macro="" textlink="">
      <xdr:nvSpPr>
        <xdr:cNvPr id="38" name="Rectangle 37">
          <a:extLst>
            <a:ext uri="{FF2B5EF4-FFF2-40B4-BE49-F238E27FC236}">
              <a16:creationId xmlns:a16="http://schemas.microsoft.com/office/drawing/2014/main" id="{F5AF2113-092A-4A84-8F9F-67E11E70922F}"/>
            </a:ext>
          </a:extLst>
        </xdr:cNvPr>
        <xdr:cNvSpPr/>
      </xdr:nvSpPr>
      <xdr:spPr>
        <a:xfrm>
          <a:off x="19160837"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471054</xdr:rowOff>
    </xdr:from>
    <xdr:to>
      <xdr:col>7</xdr:col>
      <xdr:colOff>623454</xdr:colOff>
      <xdr:row>4</xdr:row>
      <xdr:rowOff>96981</xdr:rowOff>
    </xdr:to>
    <xdr:sp macro="" textlink="">
      <xdr:nvSpPr>
        <xdr:cNvPr id="39" name="Rectangle 38">
          <a:extLst>
            <a:ext uri="{FF2B5EF4-FFF2-40B4-BE49-F238E27FC236}">
              <a16:creationId xmlns:a16="http://schemas.microsoft.com/office/drawing/2014/main" id="{05C6CE48-5F74-4C88-9C10-019B10A735C0}"/>
            </a:ext>
          </a:extLst>
        </xdr:cNvPr>
        <xdr:cNvSpPr/>
      </xdr:nvSpPr>
      <xdr:spPr>
        <a:xfrm>
          <a:off x="19174690"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720436</xdr:rowOff>
    </xdr:from>
    <xdr:to>
      <xdr:col>7</xdr:col>
      <xdr:colOff>512618</xdr:colOff>
      <xdr:row>87</xdr:row>
      <xdr:rowOff>540327</xdr:rowOff>
    </xdr:to>
    <xdr:sp macro="" textlink="">
      <xdr:nvSpPr>
        <xdr:cNvPr id="40" name="Rectangle 39">
          <a:extLst>
            <a:ext uri="{FF2B5EF4-FFF2-40B4-BE49-F238E27FC236}">
              <a16:creationId xmlns:a16="http://schemas.microsoft.com/office/drawing/2014/main" id="{E47BB2A4-E5B9-4D16-A3C2-F0D7A76AA160}"/>
            </a:ext>
          </a:extLst>
        </xdr:cNvPr>
        <xdr:cNvSpPr/>
      </xdr:nvSpPr>
      <xdr:spPr>
        <a:xfrm>
          <a:off x="19063854"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7D8B2989-2444-5446-AF1F-A59DC0A5BB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B4689A28-915D-7E40-A54B-5E3311F7A75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208C07B8-3295-9B4B-B0BC-479AEFE8B3C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CBEF027F-9072-2A41-BB40-5508032F4BE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26FBC388-23B9-4D4F-9490-9D93CEF9232E}"/>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2C46372A-AA59-9A49-9017-BA1E54DC9172}"/>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429491</xdr:colOff>
      <xdr:row>16</xdr:row>
      <xdr:rowOff>235526</xdr:rowOff>
    </xdr:from>
    <xdr:to>
      <xdr:col>3</xdr:col>
      <xdr:colOff>1927860</xdr:colOff>
      <xdr:row>22</xdr:row>
      <xdr:rowOff>1386</xdr:rowOff>
    </xdr:to>
    <xdr:graphicFrame macro="">
      <xdr:nvGraphicFramePr>
        <xdr:cNvPr id="11" name="Graphique 10">
          <a:extLst>
            <a:ext uri="{FF2B5EF4-FFF2-40B4-BE49-F238E27FC236}">
              <a16:creationId xmlns:a16="http://schemas.microsoft.com/office/drawing/2014/main" id="{15660240-85B1-418C-964C-777A1991E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1828800</xdr:colOff>
      <xdr:row>16</xdr:row>
      <xdr:rowOff>83127</xdr:rowOff>
    </xdr:from>
    <xdr:to>
      <xdr:col>3</xdr:col>
      <xdr:colOff>8397240</xdr:colOff>
      <xdr:row>22</xdr:row>
      <xdr:rowOff>47106</xdr:rowOff>
    </xdr:to>
    <xdr:graphicFrame macro="">
      <xdr:nvGraphicFramePr>
        <xdr:cNvPr id="12" name="Graphique 11">
          <a:extLst>
            <a:ext uri="{FF2B5EF4-FFF2-40B4-BE49-F238E27FC236}">
              <a16:creationId xmlns:a16="http://schemas.microsoft.com/office/drawing/2014/main" id="{60E56897-0776-4454-983F-47A711C31E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3" name="Rectangle 12">
          <a:extLst>
            <a:ext uri="{FF2B5EF4-FFF2-40B4-BE49-F238E27FC236}">
              <a16:creationId xmlns:a16="http://schemas.microsoft.com/office/drawing/2014/main" id="{FF512C76-E95C-49E7-AE58-30F3AC9E688C}"/>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4" name="Rectangle 13">
          <a:extLst>
            <a:ext uri="{FF2B5EF4-FFF2-40B4-BE49-F238E27FC236}">
              <a16:creationId xmlns:a16="http://schemas.microsoft.com/office/drawing/2014/main" id="{63B83EEB-3407-4101-8A74-263B8F6527EE}"/>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5" name="Rectangle 14">
          <a:extLst>
            <a:ext uri="{FF2B5EF4-FFF2-40B4-BE49-F238E27FC236}">
              <a16:creationId xmlns:a16="http://schemas.microsoft.com/office/drawing/2014/main" id="{0DC65926-EDFB-4DEE-9AEA-2AFE11B7846F}"/>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6" name="Rectangle 15">
          <a:extLst>
            <a:ext uri="{FF2B5EF4-FFF2-40B4-BE49-F238E27FC236}">
              <a16:creationId xmlns:a16="http://schemas.microsoft.com/office/drawing/2014/main" id="{A38E051D-BC17-407F-9C08-9ADD19465499}"/>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7" name="Rectangle 16">
          <a:extLst>
            <a:ext uri="{FF2B5EF4-FFF2-40B4-BE49-F238E27FC236}">
              <a16:creationId xmlns:a16="http://schemas.microsoft.com/office/drawing/2014/main" id="{F032B8A1-02F7-4990-888F-4EFEA957CC7A}"/>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8" name="Rectangle 17">
          <a:extLst>
            <a:ext uri="{FF2B5EF4-FFF2-40B4-BE49-F238E27FC236}">
              <a16:creationId xmlns:a16="http://schemas.microsoft.com/office/drawing/2014/main" id="{2864533C-9512-4CA6-A5DE-6C185941F886}"/>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19" name="Rectangle 18">
          <a:extLst>
            <a:ext uri="{FF2B5EF4-FFF2-40B4-BE49-F238E27FC236}">
              <a16:creationId xmlns:a16="http://schemas.microsoft.com/office/drawing/2014/main" id="{909C3154-73DB-448C-B722-F259E58BC6B6}"/>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0" name="Rectangle 19">
          <a:extLst>
            <a:ext uri="{FF2B5EF4-FFF2-40B4-BE49-F238E27FC236}">
              <a16:creationId xmlns:a16="http://schemas.microsoft.com/office/drawing/2014/main" id="{5FD33A06-AAC3-443C-B128-E6865BDBDABC}"/>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1" name="Rectangle 20">
          <a:extLst>
            <a:ext uri="{FF2B5EF4-FFF2-40B4-BE49-F238E27FC236}">
              <a16:creationId xmlns:a16="http://schemas.microsoft.com/office/drawing/2014/main" id="{A528D44D-BA69-4FF0-A779-ADF9048EA1DA}"/>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2" name="Rectangle 21">
          <a:extLst>
            <a:ext uri="{FF2B5EF4-FFF2-40B4-BE49-F238E27FC236}">
              <a16:creationId xmlns:a16="http://schemas.microsoft.com/office/drawing/2014/main" id="{55C07069-6812-4DA2-91D7-7C19C6EFD3A5}"/>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3" name="Rectangle 22">
          <a:extLst>
            <a:ext uri="{FF2B5EF4-FFF2-40B4-BE49-F238E27FC236}">
              <a16:creationId xmlns:a16="http://schemas.microsoft.com/office/drawing/2014/main" id="{F8310291-D284-4FAC-B77E-DF0863589A6D}"/>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4" name="Rectangle 23">
          <a:extLst>
            <a:ext uri="{FF2B5EF4-FFF2-40B4-BE49-F238E27FC236}">
              <a16:creationId xmlns:a16="http://schemas.microsoft.com/office/drawing/2014/main" id="{728C61E4-4C28-4CB5-A16A-36FE5140687C}"/>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5" name="Rectangle 24">
          <a:extLst>
            <a:ext uri="{FF2B5EF4-FFF2-40B4-BE49-F238E27FC236}">
              <a16:creationId xmlns:a16="http://schemas.microsoft.com/office/drawing/2014/main" id="{91DDD05B-BAFB-4AAE-A36D-23B538B48CE4}"/>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6" name="Rectangle 25">
          <a:extLst>
            <a:ext uri="{FF2B5EF4-FFF2-40B4-BE49-F238E27FC236}">
              <a16:creationId xmlns:a16="http://schemas.microsoft.com/office/drawing/2014/main" id="{6BA1050E-2872-4EFB-889A-B595F253B8CF}"/>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7" name="Rectangle 26">
          <a:extLst>
            <a:ext uri="{FF2B5EF4-FFF2-40B4-BE49-F238E27FC236}">
              <a16:creationId xmlns:a16="http://schemas.microsoft.com/office/drawing/2014/main" id="{FD4DAAB2-0AFA-4D8E-83CF-76A32D9BC7A2}"/>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8" name="Rectangle 27">
          <a:extLst>
            <a:ext uri="{FF2B5EF4-FFF2-40B4-BE49-F238E27FC236}">
              <a16:creationId xmlns:a16="http://schemas.microsoft.com/office/drawing/2014/main" id="{28A96181-6F8C-45D2-BD0E-2771D29BD800}"/>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29" name="Rectangle 28">
          <a:extLst>
            <a:ext uri="{FF2B5EF4-FFF2-40B4-BE49-F238E27FC236}">
              <a16:creationId xmlns:a16="http://schemas.microsoft.com/office/drawing/2014/main" id="{C7A5D95D-71DA-4CA9-9285-55DD3A9E78B3}"/>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0" name="Rectangle 29">
          <a:extLst>
            <a:ext uri="{FF2B5EF4-FFF2-40B4-BE49-F238E27FC236}">
              <a16:creationId xmlns:a16="http://schemas.microsoft.com/office/drawing/2014/main" id="{F94D7DA7-014A-43C0-82DB-0C84C2A49570}"/>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1" name="Rectangle 30">
          <a:extLst>
            <a:ext uri="{FF2B5EF4-FFF2-40B4-BE49-F238E27FC236}">
              <a16:creationId xmlns:a16="http://schemas.microsoft.com/office/drawing/2014/main" id="{A977F56C-27BB-4308-AC4A-44D14866844D}"/>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2" name="Rectangle 31">
          <a:extLst>
            <a:ext uri="{FF2B5EF4-FFF2-40B4-BE49-F238E27FC236}">
              <a16:creationId xmlns:a16="http://schemas.microsoft.com/office/drawing/2014/main" id="{A152971F-0BDA-47D3-988E-99E2C722C6D1}"/>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3" name="Rectangle 32">
          <a:extLst>
            <a:ext uri="{FF2B5EF4-FFF2-40B4-BE49-F238E27FC236}">
              <a16:creationId xmlns:a16="http://schemas.microsoft.com/office/drawing/2014/main" id="{FAD6B197-7FFB-4DDF-8A94-0E11D69CF41E}"/>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4" name="Rectangle 33">
          <a:extLst>
            <a:ext uri="{FF2B5EF4-FFF2-40B4-BE49-F238E27FC236}">
              <a16:creationId xmlns:a16="http://schemas.microsoft.com/office/drawing/2014/main" id="{8982B98D-5B4C-4C50-A444-1929DF3580A9}"/>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5" name="ZoneTexte 34">
          <a:extLst>
            <a:ext uri="{FF2B5EF4-FFF2-40B4-BE49-F238E27FC236}">
              <a16:creationId xmlns:a16="http://schemas.microsoft.com/office/drawing/2014/main" id="{6569AE7F-0F4C-4757-ACC0-4659C1D2DE01}"/>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6" name="ZoneTexte 35">
          <a:extLst>
            <a:ext uri="{FF2B5EF4-FFF2-40B4-BE49-F238E27FC236}">
              <a16:creationId xmlns:a16="http://schemas.microsoft.com/office/drawing/2014/main" id="{7C2DD81C-E550-41D4-8E49-F69EF825FFAA}"/>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7" name="ZoneTexte 36">
          <a:extLst>
            <a:ext uri="{FF2B5EF4-FFF2-40B4-BE49-F238E27FC236}">
              <a16:creationId xmlns:a16="http://schemas.microsoft.com/office/drawing/2014/main" id="{653E526B-3D18-4FB6-933C-0169EF90A316}"/>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138546</xdr:rowOff>
    </xdr:from>
    <xdr:to>
      <xdr:col>7</xdr:col>
      <xdr:colOff>609601</xdr:colOff>
      <xdr:row>2</xdr:row>
      <xdr:rowOff>304800</xdr:rowOff>
    </xdr:to>
    <xdr:sp macro="" textlink="">
      <xdr:nvSpPr>
        <xdr:cNvPr id="41" name="Rectangle 40">
          <a:extLst>
            <a:ext uri="{FF2B5EF4-FFF2-40B4-BE49-F238E27FC236}">
              <a16:creationId xmlns:a16="http://schemas.microsoft.com/office/drawing/2014/main" id="{028CF657-C120-44DB-9E41-A0464DF0E57A}"/>
            </a:ext>
          </a:extLst>
        </xdr:cNvPr>
        <xdr:cNvSpPr/>
      </xdr:nvSpPr>
      <xdr:spPr>
        <a:xfrm>
          <a:off x="19160837"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471054</xdr:rowOff>
    </xdr:from>
    <xdr:to>
      <xdr:col>7</xdr:col>
      <xdr:colOff>623454</xdr:colOff>
      <xdr:row>4</xdr:row>
      <xdr:rowOff>96981</xdr:rowOff>
    </xdr:to>
    <xdr:sp macro="" textlink="">
      <xdr:nvSpPr>
        <xdr:cNvPr id="42" name="Rectangle 41">
          <a:extLst>
            <a:ext uri="{FF2B5EF4-FFF2-40B4-BE49-F238E27FC236}">
              <a16:creationId xmlns:a16="http://schemas.microsoft.com/office/drawing/2014/main" id="{E067507B-A61D-493D-ACC5-E58F47CFB06A}"/>
            </a:ext>
          </a:extLst>
        </xdr:cNvPr>
        <xdr:cNvSpPr/>
      </xdr:nvSpPr>
      <xdr:spPr>
        <a:xfrm>
          <a:off x="19174690"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720436</xdr:rowOff>
    </xdr:from>
    <xdr:to>
      <xdr:col>7</xdr:col>
      <xdr:colOff>512618</xdr:colOff>
      <xdr:row>87</xdr:row>
      <xdr:rowOff>540327</xdr:rowOff>
    </xdr:to>
    <xdr:sp macro="" textlink="">
      <xdr:nvSpPr>
        <xdr:cNvPr id="43" name="Rectangle 42">
          <a:extLst>
            <a:ext uri="{FF2B5EF4-FFF2-40B4-BE49-F238E27FC236}">
              <a16:creationId xmlns:a16="http://schemas.microsoft.com/office/drawing/2014/main" id="{204C2AFA-EDCF-4735-9587-7E953B55294B}"/>
            </a:ext>
          </a:extLst>
        </xdr:cNvPr>
        <xdr:cNvSpPr/>
      </xdr:nvSpPr>
      <xdr:spPr>
        <a:xfrm>
          <a:off x="19063854"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B9B34B6A-B8F4-884B-B414-97482F470D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FE8BE785-73E2-7F40-A4CE-282AFD943D1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EAE37798-759E-9745-B2F9-CDA03E436E5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A082AD28-E0C9-0C4C-8875-2892B26C71E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FCB8C418-5154-D745-A49C-7BEFF0747B17}"/>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A3F0CB4F-357A-274F-AA16-5A2649E34E4E}"/>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457199</xdr:colOff>
      <xdr:row>17</xdr:row>
      <xdr:rowOff>27709</xdr:rowOff>
    </xdr:from>
    <xdr:to>
      <xdr:col>3</xdr:col>
      <xdr:colOff>1955568</xdr:colOff>
      <xdr:row>22</xdr:row>
      <xdr:rowOff>56804</xdr:rowOff>
    </xdr:to>
    <xdr:graphicFrame macro="">
      <xdr:nvGraphicFramePr>
        <xdr:cNvPr id="12" name="Graphique 11">
          <a:extLst>
            <a:ext uri="{FF2B5EF4-FFF2-40B4-BE49-F238E27FC236}">
              <a16:creationId xmlns:a16="http://schemas.microsoft.com/office/drawing/2014/main" id="{82CEB860-C244-4B4F-8D44-CCBDB9989A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1828800</xdr:colOff>
      <xdr:row>16</xdr:row>
      <xdr:rowOff>110837</xdr:rowOff>
    </xdr:from>
    <xdr:to>
      <xdr:col>3</xdr:col>
      <xdr:colOff>8397240</xdr:colOff>
      <xdr:row>22</xdr:row>
      <xdr:rowOff>74816</xdr:rowOff>
    </xdr:to>
    <xdr:graphicFrame macro="">
      <xdr:nvGraphicFramePr>
        <xdr:cNvPr id="13" name="Graphique 12">
          <a:extLst>
            <a:ext uri="{FF2B5EF4-FFF2-40B4-BE49-F238E27FC236}">
              <a16:creationId xmlns:a16="http://schemas.microsoft.com/office/drawing/2014/main" id="{FF0C9F20-A96C-46B5-96A5-43A66B269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4" name="Rectangle 13">
          <a:extLst>
            <a:ext uri="{FF2B5EF4-FFF2-40B4-BE49-F238E27FC236}">
              <a16:creationId xmlns:a16="http://schemas.microsoft.com/office/drawing/2014/main" id="{D50ECBA9-539E-4850-AA3D-C6A54B541BF4}"/>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5" name="Rectangle 14">
          <a:extLst>
            <a:ext uri="{FF2B5EF4-FFF2-40B4-BE49-F238E27FC236}">
              <a16:creationId xmlns:a16="http://schemas.microsoft.com/office/drawing/2014/main" id="{58C5F228-4C88-4471-A40D-000BBA41E659}"/>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6" name="Rectangle 15">
          <a:extLst>
            <a:ext uri="{FF2B5EF4-FFF2-40B4-BE49-F238E27FC236}">
              <a16:creationId xmlns:a16="http://schemas.microsoft.com/office/drawing/2014/main" id="{522205DD-1778-4524-A816-CF70BD1B0DCF}"/>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7" name="Rectangle 16">
          <a:extLst>
            <a:ext uri="{FF2B5EF4-FFF2-40B4-BE49-F238E27FC236}">
              <a16:creationId xmlns:a16="http://schemas.microsoft.com/office/drawing/2014/main" id="{735CD0D5-99A6-4D30-A365-5718F6A3FF19}"/>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8" name="Rectangle 17">
          <a:extLst>
            <a:ext uri="{FF2B5EF4-FFF2-40B4-BE49-F238E27FC236}">
              <a16:creationId xmlns:a16="http://schemas.microsoft.com/office/drawing/2014/main" id="{7D5FEC60-3A7E-498D-B84C-628159F3A183}"/>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9" name="Rectangle 18">
          <a:extLst>
            <a:ext uri="{FF2B5EF4-FFF2-40B4-BE49-F238E27FC236}">
              <a16:creationId xmlns:a16="http://schemas.microsoft.com/office/drawing/2014/main" id="{C06BB606-F683-48D3-95A4-21E76A97D032}"/>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20" name="Rectangle 19">
          <a:extLst>
            <a:ext uri="{FF2B5EF4-FFF2-40B4-BE49-F238E27FC236}">
              <a16:creationId xmlns:a16="http://schemas.microsoft.com/office/drawing/2014/main" id="{9ED43A2A-9523-4077-85CB-7DABBEB13A71}"/>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1" name="Rectangle 20">
          <a:extLst>
            <a:ext uri="{FF2B5EF4-FFF2-40B4-BE49-F238E27FC236}">
              <a16:creationId xmlns:a16="http://schemas.microsoft.com/office/drawing/2014/main" id="{A99C52B5-D644-4DE2-9399-63B530875AE3}"/>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2" name="Rectangle 21">
          <a:extLst>
            <a:ext uri="{FF2B5EF4-FFF2-40B4-BE49-F238E27FC236}">
              <a16:creationId xmlns:a16="http://schemas.microsoft.com/office/drawing/2014/main" id="{512D2100-FD67-484D-BAA5-F633B51CB029}"/>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3" name="Rectangle 22">
          <a:extLst>
            <a:ext uri="{FF2B5EF4-FFF2-40B4-BE49-F238E27FC236}">
              <a16:creationId xmlns:a16="http://schemas.microsoft.com/office/drawing/2014/main" id="{06741919-603F-4A6B-BA4A-EC63F7F17B24}"/>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4" name="Rectangle 23">
          <a:extLst>
            <a:ext uri="{FF2B5EF4-FFF2-40B4-BE49-F238E27FC236}">
              <a16:creationId xmlns:a16="http://schemas.microsoft.com/office/drawing/2014/main" id="{F36A7ACB-A6CC-4CE3-99FE-65DCCC087901}"/>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5" name="Rectangle 24">
          <a:extLst>
            <a:ext uri="{FF2B5EF4-FFF2-40B4-BE49-F238E27FC236}">
              <a16:creationId xmlns:a16="http://schemas.microsoft.com/office/drawing/2014/main" id="{1CE6B556-8835-42AD-BE6C-B51AFB96873D}"/>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6" name="Rectangle 25">
          <a:extLst>
            <a:ext uri="{FF2B5EF4-FFF2-40B4-BE49-F238E27FC236}">
              <a16:creationId xmlns:a16="http://schemas.microsoft.com/office/drawing/2014/main" id="{EEA09732-60F6-41B9-9789-7DC1412A9AEB}"/>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7" name="Rectangle 26">
          <a:extLst>
            <a:ext uri="{FF2B5EF4-FFF2-40B4-BE49-F238E27FC236}">
              <a16:creationId xmlns:a16="http://schemas.microsoft.com/office/drawing/2014/main" id="{7E1BD8EB-FA90-4322-A677-DFE934283506}"/>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8" name="Rectangle 27">
          <a:extLst>
            <a:ext uri="{FF2B5EF4-FFF2-40B4-BE49-F238E27FC236}">
              <a16:creationId xmlns:a16="http://schemas.microsoft.com/office/drawing/2014/main" id="{C40C42AC-BC83-4910-A645-5BE7743C2F97}"/>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9" name="Rectangle 28">
          <a:extLst>
            <a:ext uri="{FF2B5EF4-FFF2-40B4-BE49-F238E27FC236}">
              <a16:creationId xmlns:a16="http://schemas.microsoft.com/office/drawing/2014/main" id="{E1F9E3B5-BDFF-410B-B540-45DC2A73E985}"/>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30" name="Rectangle 29">
          <a:extLst>
            <a:ext uri="{FF2B5EF4-FFF2-40B4-BE49-F238E27FC236}">
              <a16:creationId xmlns:a16="http://schemas.microsoft.com/office/drawing/2014/main" id="{388D332A-D95A-4350-AF22-1D77C109403A}"/>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1" name="Rectangle 30">
          <a:extLst>
            <a:ext uri="{FF2B5EF4-FFF2-40B4-BE49-F238E27FC236}">
              <a16:creationId xmlns:a16="http://schemas.microsoft.com/office/drawing/2014/main" id="{AB3D98B1-6395-4547-B741-3CAE7CDC2D03}"/>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2" name="Rectangle 31">
          <a:extLst>
            <a:ext uri="{FF2B5EF4-FFF2-40B4-BE49-F238E27FC236}">
              <a16:creationId xmlns:a16="http://schemas.microsoft.com/office/drawing/2014/main" id="{3CC5386A-55B9-42A2-A68D-8FD4AA35E517}"/>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3" name="Rectangle 32">
          <a:extLst>
            <a:ext uri="{FF2B5EF4-FFF2-40B4-BE49-F238E27FC236}">
              <a16:creationId xmlns:a16="http://schemas.microsoft.com/office/drawing/2014/main" id="{BA69186B-25CF-4EA1-8FEC-44015733A43F}"/>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4" name="Rectangle 33">
          <a:extLst>
            <a:ext uri="{FF2B5EF4-FFF2-40B4-BE49-F238E27FC236}">
              <a16:creationId xmlns:a16="http://schemas.microsoft.com/office/drawing/2014/main" id="{CEAD8217-8DC0-4E62-91E4-9CE286F41CA7}"/>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5" name="Rectangle 34">
          <a:extLst>
            <a:ext uri="{FF2B5EF4-FFF2-40B4-BE49-F238E27FC236}">
              <a16:creationId xmlns:a16="http://schemas.microsoft.com/office/drawing/2014/main" id="{C1ACAF51-7CAA-48B8-B70A-9CB2746D0AF2}"/>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6" name="ZoneTexte 35">
          <a:extLst>
            <a:ext uri="{FF2B5EF4-FFF2-40B4-BE49-F238E27FC236}">
              <a16:creationId xmlns:a16="http://schemas.microsoft.com/office/drawing/2014/main" id="{A8FDB41F-2DDA-4AAC-9168-B4A0B834D766}"/>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7" name="ZoneTexte 36">
          <a:extLst>
            <a:ext uri="{FF2B5EF4-FFF2-40B4-BE49-F238E27FC236}">
              <a16:creationId xmlns:a16="http://schemas.microsoft.com/office/drawing/2014/main" id="{2A473C61-B724-4D01-8748-D6B1FFBF3F06}"/>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8" name="ZoneTexte 37">
          <a:extLst>
            <a:ext uri="{FF2B5EF4-FFF2-40B4-BE49-F238E27FC236}">
              <a16:creationId xmlns:a16="http://schemas.microsoft.com/office/drawing/2014/main" id="{9ABB2CE8-14F4-4100-97E9-C26936923162}"/>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138546</xdr:rowOff>
    </xdr:from>
    <xdr:to>
      <xdr:col>7</xdr:col>
      <xdr:colOff>609601</xdr:colOff>
      <xdr:row>2</xdr:row>
      <xdr:rowOff>304800</xdr:rowOff>
    </xdr:to>
    <xdr:sp macro="" textlink="">
      <xdr:nvSpPr>
        <xdr:cNvPr id="39" name="Rectangle 38">
          <a:extLst>
            <a:ext uri="{FF2B5EF4-FFF2-40B4-BE49-F238E27FC236}">
              <a16:creationId xmlns:a16="http://schemas.microsoft.com/office/drawing/2014/main" id="{000B9F4F-7A7E-456B-825B-1E9E6DB1BEAB}"/>
            </a:ext>
          </a:extLst>
        </xdr:cNvPr>
        <xdr:cNvSpPr/>
      </xdr:nvSpPr>
      <xdr:spPr>
        <a:xfrm>
          <a:off x="19160837"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471054</xdr:rowOff>
    </xdr:from>
    <xdr:to>
      <xdr:col>7</xdr:col>
      <xdr:colOff>623454</xdr:colOff>
      <xdr:row>4</xdr:row>
      <xdr:rowOff>96981</xdr:rowOff>
    </xdr:to>
    <xdr:sp macro="" textlink="">
      <xdr:nvSpPr>
        <xdr:cNvPr id="40" name="Rectangle 39">
          <a:extLst>
            <a:ext uri="{FF2B5EF4-FFF2-40B4-BE49-F238E27FC236}">
              <a16:creationId xmlns:a16="http://schemas.microsoft.com/office/drawing/2014/main" id="{AA79E595-9490-4A2E-A559-CF2F066B015D}"/>
            </a:ext>
          </a:extLst>
        </xdr:cNvPr>
        <xdr:cNvSpPr/>
      </xdr:nvSpPr>
      <xdr:spPr>
        <a:xfrm>
          <a:off x="19174690"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720436</xdr:rowOff>
    </xdr:from>
    <xdr:to>
      <xdr:col>7</xdr:col>
      <xdr:colOff>512618</xdr:colOff>
      <xdr:row>87</xdr:row>
      <xdr:rowOff>540327</xdr:rowOff>
    </xdr:to>
    <xdr:sp macro="" textlink="">
      <xdr:nvSpPr>
        <xdr:cNvPr id="41" name="Rectangle 40">
          <a:extLst>
            <a:ext uri="{FF2B5EF4-FFF2-40B4-BE49-F238E27FC236}">
              <a16:creationId xmlns:a16="http://schemas.microsoft.com/office/drawing/2014/main" id="{3E43EC68-5F58-4000-B9A8-A553AAC7E64F}"/>
            </a:ext>
          </a:extLst>
        </xdr:cNvPr>
        <xdr:cNvSpPr/>
      </xdr:nvSpPr>
      <xdr:spPr>
        <a:xfrm>
          <a:off x="19063854"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6E5445CA-0798-B84D-BE0D-94377B3D39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DC3CB462-0E3B-724C-B77C-4998D1CDAA9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10712E23-2348-0A48-A3C1-7E9FE5723C4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9A0BFA90-4225-BD4D-8D5B-391701D0E05B}"/>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B5824F7F-5620-8C43-8DCE-7496F95E5032}"/>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9C80A450-64FC-2745-A05A-E82C7172077D}"/>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498763</xdr:colOff>
      <xdr:row>17</xdr:row>
      <xdr:rowOff>13855</xdr:rowOff>
    </xdr:from>
    <xdr:to>
      <xdr:col>3</xdr:col>
      <xdr:colOff>1997132</xdr:colOff>
      <xdr:row>22</xdr:row>
      <xdr:rowOff>42950</xdr:rowOff>
    </xdr:to>
    <xdr:graphicFrame macro="">
      <xdr:nvGraphicFramePr>
        <xdr:cNvPr id="11" name="Graphique 10">
          <a:extLst>
            <a:ext uri="{FF2B5EF4-FFF2-40B4-BE49-F238E27FC236}">
              <a16:creationId xmlns:a16="http://schemas.microsoft.com/office/drawing/2014/main" id="{691D2A81-5F69-489D-9055-94DC5F16D9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1911927</xdr:colOff>
      <xdr:row>16</xdr:row>
      <xdr:rowOff>124690</xdr:rowOff>
    </xdr:from>
    <xdr:to>
      <xdr:col>3</xdr:col>
      <xdr:colOff>8480367</xdr:colOff>
      <xdr:row>22</xdr:row>
      <xdr:rowOff>88669</xdr:rowOff>
    </xdr:to>
    <xdr:graphicFrame macro="">
      <xdr:nvGraphicFramePr>
        <xdr:cNvPr id="12" name="Graphique 11">
          <a:extLst>
            <a:ext uri="{FF2B5EF4-FFF2-40B4-BE49-F238E27FC236}">
              <a16:creationId xmlns:a16="http://schemas.microsoft.com/office/drawing/2014/main" id="{6C96CDAC-A64D-413D-8396-EABC26F22F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3" name="Rectangle 12">
          <a:extLst>
            <a:ext uri="{FF2B5EF4-FFF2-40B4-BE49-F238E27FC236}">
              <a16:creationId xmlns:a16="http://schemas.microsoft.com/office/drawing/2014/main" id="{ECFEF3B7-A54C-4849-AF87-1446B86B1797}"/>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4" name="Rectangle 13">
          <a:extLst>
            <a:ext uri="{FF2B5EF4-FFF2-40B4-BE49-F238E27FC236}">
              <a16:creationId xmlns:a16="http://schemas.microsoft.com/office/drawing/2014/main" id="{72199912-0BDE-461B-9D48-7E1FBEDDAF16}"/>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5" name="Rectangle 14">
          <a:extLst>
            <a:ext uri="{FF2B5EF4-FFF2-40B4-BE49-F238E27FC236}">
              <a16:creationId xmlns:a16="http://schemas.microsoft.com/office/drawing/2014/main" id="{411EDC1B-5D10-439D-91C5-5DEBA1202F15}"/>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6" name="Rectangle 15">
          <a:extLst>
            <a:ext uri="{FF2B5EF4-FFF2-40B4-BE49-F238E27FC236}">
              <a16:creationId xmlns:a16="http://schemas.microsoft.com/office/drawing/2014/main" id="{C11DBD79-61A0-4A70-BEC5-739A04532B07}"/>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7" name="Rectangle 16">
          <a:extLst>
            <a:ext uri="{FF2B5EF4-FFF2-40B4-BE49-F238E27FC236}">
              <a16:creationId xmlns:a16="http://schemas.microsoft.com/office/drawing/2014/main" id="{64BA1880-02BE-4C53-9D07-AF16C1A0621B}"/>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8" name="Rectangle 17">
          <a:extLst>
            <a:ext uri="{FF2B5EF4-FFF2-40B4-BE49-F238E27FC236}">
              <a16:creationId xmlns:a16="http://schemas.microsoft.com/office/drawing/2014/main" id="{09C71E1E-8719-4112-AE5C-1009B6CB5A83}"/>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19" name="Rectangle 18">
          <a:extLst>
            <a:ext uri="{FF2B5EF4-FFF2-40B4-BE49-F238E27FC236}">
              <a16:creationId xmlns:a16="http://schemas.microsoft.com/office/drawing/2014/main" id="{BB9433B6-BEA6-4B07-BF22-DB7DADC70846}"/>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0" name="Rectangle 19">
          <a:extLst>
            <a:ext uri="{FF2B5EF4-FFF2-40B4-BE49-F238E27FC236}">
              <a16:creationId xmlns:a16="http://schemas.microsoft.com/office/drawing/2014/main" id="{29AFB419-8F74-4421-8343-6D773430721C}"/>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1" name="Rectangle 20">
          <a:extLst>
            <a:ext uri="{FF2B5EF4-FFF2-40B4-BE49-F238E27FC236}">
              <a16:creationId xmlns:a16="http://schemas.microsoft.com/office/drawing/2014/main" id="{6F35C32C-0F7B-4180-AC83-797E4BF15AC5}"/>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2" name="Rectangle 21">
          <a:extLst>
            <a:ext uri="{FF2B5EF4-FFF2-40B4-BE49-F238E27FC236}">
              <a16:creationId xmlns:a16="http://schemas.microsoft.com/office/drawing/2014/main" id="{1282F422-8A3A-4727-BED7-BC5D3F6615A9}"/>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3" name="Rectangle 22">
          <a:extLst>
            <a:ext uri="{FF2B5EF4-FFF2-40B4-BE49-F238E27FC236}">
              <a16:creationId xmlns:a16="http://schemas.microsoft.com/office/drawing/2014/main" id="{38E76DEF-451F-4088-A44B-FA057DB0CD57}"/>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4" name="Rectangle 23">
          <a:extLst>
            <a:ext uri="{FF2B5EF4-FFF2-40B4-BE49-F238E27FC236}">
              <a16:creationId xmlns:a16="http://schemas.microsoft.com/office/drawing/2014/main" id="{F12A10B0-B381-4DD8-A0F4-4D0A743F0174}"/>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5" name="Rectangle 24">
          <a:extLst>
            <a:ext uri="{FF2B5EF4-FFF2-40B4-BE49-F238E27FC236}">
              <a16:creationId xmlns:a16="http://schemas.microsoft.com/office/drawing/2014/main" id="{560E5DE4-5AE0-4D80-BD1B-557235835E5E}"/>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6" name="Rectangle 25">
          <a:extLst>
            <a:ext uri="{FF2B5EF4-FFF2-40B4-BE49-F238E27FC236}">
              <a16:creationId xmlns:a16="http://schemas.microsoft.com/office/drawing/2014/main" id="{FDC491BC-E1AB-43CF-BCC3-4F088BB56950}"/>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7" name="Rectangle 26">
          <a:extLst>
            <a:ext uri="{FF2B5EF4-FFF2-40B4-BE49-F238E27FC236}">
              <a16:creationId xmlns:a16="http://schemas.microsoft.com/office/drawing/2014/main" id="{5A41716B-993B-4113-89CC-DEA9D3A707F6}"/>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8" name="Rectangle 27">
          <a:extLst>
            <a:ext uri="{FF2B5EF4-FFF2-40B4-BE49-F238E27FC236}">
              <a16:creationId xmlns:a16="http://schemas.microsoft.com/office/drawing/2014/main" id="{D3E1E054-993A-4A53-845A-3F5A927BE790}"/>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29" name="Rectangle 28">
          <a:extLst>
            <a:ext uri="{FF2B5EF4-FFF2-40B4-BE49-F238E27FC236}">
              <a16:creationId xmlns:a16="http://schemas.microsoft.com/office/drawing/2014/main" id="{B6FFF1D7-8AAD-4A40-A919-5DDE87CAFB8D}"/>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0" name="Rectangle 29">
          <a:extLst>
            <a:ext uri="{FF2B5EF4-FFF2-40B4-BE49-F238E27FC236}">
              <a16:creationId xmlns:a16="http://schemas.microsoft.com/office/drawing/2014/main" id="{DFFB29C5-149D-449A-B066-22652203C54C}"/>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1" name="Rectangle 30">
          <a:extLst>
            <a:ext uri="{FF2B5EF4-FFF2-40B4-BE49-F238E27FC236}">
              <a16:creationId xmlns:a16="http://schemas.microsoft.com/office/drawing/2014/main" id="{5FE59896-A1CB-4DFE-B80C-E8F574BBF027}"/>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2" name="Rectangle 31">
          <a:extLst>
            <a:ext uri="{FF2B5EF4-FFF2-40B4-BE49-F238E27FC236}">
              <a16:creationId xmlns:a16="http://schemas.microsoft.com/office/drawing/2014/main" id="{DC18E8ED-BB6B-4D93-A842-31938E8A5C1D}"/>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3" name="Rectangle 32">
          <a:extLst>
            <a:ext uri="{FF2B5EF4-FFF2-40B4-BE49-F238E27FC236}">
              <a16:creationId xmlns:a16="http://schemas.microsoft.com/office/drawing/2014/main" id="{91BF1AD2-3945-40DD-AE84-18C0646801E9}"/>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4" name="Rectangle 33">
          <a:extLst>
            <a:ext uri="{FF2B5EF4-FFF2-40B4-BE49-F238E27FC236}">
              <a16:creationId xmlns:a16="http://schemas.microsoft.com/office/drawing/2014/main" id="{CBC3466D-10C2-4AF2-B5AD-6FF314B070DB}"/>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5" name="ZoneTexte 34">
          <a:extLst>
            <a:ext uri="{FF2B5EF4-FFF2-40B4-BE49-F238E27FC236}">
              <a16:creationId xmlns:a16="http://schemas.microsoft.com/office/drawing/2014/main" id="{61E7840F-F764-4C06-B826-7C155A625417}"/>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6" name="ZoneTexte 35">
          <a:extLst>
            <a:ext uri="{FF2B5EF4-FFF2-40B4-BE49-F238E27FC236}">
              <a16:creationId xmlns:a16="http://schemas.microsoft.com/office/drawing/2014/main" id="{B97EBA88-23E6-43A2-90A6-4C7A1A3FD940}"/>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7" name="ZoneTexte 36">
          <a:extLst>
            <a:ext uri="{FF2B5EF4-FFF2-40B4-BE49-F238E27FC236}">
              <a16:creationId xmlns:a16="http://schemas.microsoft.com/office/drawing/2014/main" id="{05E3E69E-12F9-43AD-B52D-2907F083B2F1}"/>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138546</xdr:rowOff>
    </xdr:from>
    <xdr:to>
      <xdr:col>7</xdr:col>
      <xdr:colOff>609601</xdr:colOff>
      <xdr:row>2</xdr:row>
      <xdr:rowOff>304800</xdr:rowOff>
    </xdr:to>
    <xdr:sp macro="" textlink="">
      <xdr:nvSpPr>
        <xdr:cNvPr id="38" name="Rectangle 37">
          <a:extLst>
            <a:ext uri="{FF2B5EF4-FFF2-40B4-BE49-F238E27FC236}">
              <a16:creationId xmlns:a16="http://schemas.microsoft.com/office/drawing/2014/main" id="{BC66F038-5E3F-4D6C-B9EE-B7C9C6BE6435}"/>
            </a:ext>
          </a:extLst>
        </xdr:cNvPr>
        <xdr:cNvSpPr/>
      </xdr:nvSpPr>
      <xdr:spPr>
        <a:xfrm>
          <a:off x="19160837"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471054</xdr:rowOff>
    </xdr:from>
    <xdr:to>
      <xdr:col>7</xdr:col>
      <xdr:colOff>623454</xdr:colOff>
      <xdr:row>4</xdr:row>
      <xdr:rowOff>96981</xdr:rowOff>
    </xdr:to>
    <xdr:sp macro="" textlink="">
      <xdr:nvSpPr>
        <xdr:cNvPr id="39" name="Rectangle 38">
          <a:extLst>
            <a:ext uri="{FF2B5EF4-FFF2-40B4-BE49-F238E27FC236}">
              <a16:creationId xmlns:a16="http://schemas.microsoft.com/office/drawing/2014/main" id="{2D21AB19-D981-4DF8-AC28-E573CA4C48E3}"/>
            </a:ext>
          </a:extLst>
        </xdr:cNvPr>
        <xdr:cNvSpPr/>
      </xdr:nvSpPr>
      <xdr:spPr>
        <a:xfrm>
          <a:off x="19174690"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720436</xdr:rowOff>
    </xdr:from>
    <xdr:to>
      <xdr:col>7</xdr:col>
      <xdr:colOff>512618</xdr:colOff>
      <xdr:row>87</xdr:row>
      <xdr:rowOff>540327</xdr:rowOff>
    </xdr:to>
    <xdr:sp macro="" textlink="">
      <xdr:nvSpPr>
        <xdr:cNvPr id="40" name="Rectangle 39">
          <a:extLst>
            <a:ext uri="{FF2B5EF4-FFF2-40B4-BE49-F238E27FC236}">
              <a16:creationId xmlns:a16="http://schemas.microsoft.com/office/drawing/2014/main" id="{E699048F-8860-4CC3-95CD-0E58F9C09400}"/>
            </a:ext>
          </a:extLst>
        </xdr:cNvPr>
        <xdr:cNvSpPr/>
      </xdr:nvSpPr>
      <xdr:spPr>
        <a:xfrm>
          <a:off x="19063854"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A135E380-75B1-B441-A505-358F5F599B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DA4F8058-7FC7-B94E-95C8-CA78F6D8E13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3AC73A3A-35FA-634C-AF85-A2A059216E3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9177648C-C3B4-264E-9FD9-80E759D9E44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07F979BF-76A8-7B40-990C-2EA7E1E6634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AEFAA318-A868-CA40-AEBA-5387A714232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editAs="oneCell">
    <xdr:from>
      <xdr:col>1</xdr:col>
      <xdr:colOff>581891</xdr:colOff>
      <xdr:row>16</xdr:row>
      <xdr:rowOff>207816</xdr:rowOff>
    </xdr:from>
    <xdr:to>
      <xdr:col>3</xdr:col>
      <xdr:colOff>2075502</xdr:colOff>
      <xdr:row>21</xdr:row>
      <xdr:rowOff>261878</xdr:rowOff>
    </xdr:to>
    <xdr:pic>
      <xdr:nvPicPr>
        <xdr:cNvPr id="11" name="Image 10">
          <a:extLst>
            <a:ext uri="{FF2B5EF4-FFF2-40B4-BE49-F238E27FC236}">
              <a16:creationId xmlns:a16="http://schemas.microsoft.com/office/drawing/2014/main" id="{84A20A22-989D-4077-B6C1-0EE56B4BDC21}"/>
            </a:ext>
          </a:extLst>
        </xdr:cNvPr>
        <xdr:cNvPicPr>
          <a:picLocks noChangeAspect="1"/>
        </xdr:cNvPicPr>
      </xdr:nvPicPr>
      <xdr:blipFill>
        <a:blip xmlns:r="http://schemas.openxmlformats.org/officeDocument/2006/relationships" r:embed="rId13"/>
        <a:stretch>
          <a:fillRect/>
        </a:stretch>
      </xdr:blipFill>
      <xdr:spPr>
        <a:xfrm>
          <a:off x="3754582" y="8174180"/>
          <a:ext cx="6647502" cy="3517698"/>
        </a:xfrm>
        <a:prstGeom prst="rect">
          <a:avLst/>
        </a:prstGeom>
      </xdr:spPr>
    </xdr:pic>
    <xdr:clientData/>
  </xdr:twoCellAnchor>
  <xdr:twoCellAnchor>
    <xdr:from>
      <xdr:col>3</xdr:col>
      <xdr:colOff>1939636</xdr:colOff>
      <xdr:row>16</xdr:row>
      <xdr:rowOff>69273</xdr:rowOff>
    </xdr:from>
    <xdr:to>
      <xdr:col>3</xdr:col>
      <xdr:colOff>8508076</xdr:colOff>
      <xdr:row>22</xdr:row>
      <xdr:rowOff>33252</xdr:rowOff>
    </xdr:to>
    <xdr:graphicFrame macro="">
      <xdr:nvGraphicFramePr>
        <xdr:cNvPr id="12" name="Graphique 11">
          <a:extLst>
            <a:ext uri="{FF2B5EF4-FFF2-40B4-BE49-F238E27FC236}">
              <a16:creationId xmlns:a16="http://schemas.microsoft.com/office/drawing/2014/main" id="{27653A64-522B-4EEA-99CC-7E13D27311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3" name="Rectangle 12">
          <a:extLst>
            <a:ext uri="{FF2B5EF4-FFF2-40B4-BE49-F238E27FC236}">
              <a16:creationId xmlns:a16="http://schemas.microsoft.com/office/drawing/2014/main" id="{6F2B4A8D-A7E4-45FB-B9D6-8DB15C34DF47}"/>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4" name="Rectangle 13">
          <a:extLst>
            <a:ext uri="{FF2B5EF4-FFF2-40B4-BE49-F238E27FC236}">
              <a16:creationId xmlns:a16="http://schemas.microsoft.com/office/drawing/2014/main" id="{ABAA4CD5-B031-4EA5-B720-CBA50288E63A}"/>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5" name="Rectangle 14">
          <a:extLst>
            <a:ext uri="{FF2B5EF4-FFF2-40B4-BE49-F238E27FC236}">
              <a16:creationId xmlns:a16="http://schemas.microsoft.com/office/drawing/2014/main" id="{026C3FFD-1248-4334-9C36-E27EBC2F5C16}"/>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6" name="Rectangle 15">
          <a:extLst>
            <a:ext uri="{FF2B5EF4-FFF2-40B4-BE49-F238E27FC236}">
              <a16:creationId xmlns:a16="http://schemas.microsoft.com/office/drawing/2014/main" id="{0B7D4CB8-24DB-4FEF-9E75-CB14ECC48FD3}"/>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7" name="Rectangle 16">
          <a:extLst>
            <a:ext uri="{FF2B5EF4-FFF2-40B4-BE49-F238E27FC236}">
              <a16:creationId xmlns:a16="http://schemas.microsoft.com/office/drawing/2014/main" id="{53305578-7AF2-4E70-AFAA-0424C02DC3AE}"/>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8" name="Rectangle 17">
          <a:extLst>
            <a:ext uri="{FF2B5EF4-FFF2-40B4-BE49-F238E27FC236}">
              <a16:creationId xmlns:a16="http://schemas.microsoft.com/office/drawing/2014/main" id="{6FC7F7ED-014C-4390-BB94-812D7913F7E3}"/>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19" name="Rectangle 18">
          <a:extLst>
            <a:ext uri="{FF2B5EF4-FFF2-40B4-BE49-F238E27FC236}">
              <a16:creationId xmlns:a16="http://schemas.microsoft.com/office/drawing/2014/main" id="{742F0F81-6066-4647-A049-F4CA8003B4C4}"/>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0" name="Rectangle 19">
          <a:extLst>
            <a:ext uri="{FF2B5EF4-FFF2-40B4-BE49-F238E27FC236}">
              <a16:creationId xmlns:a16="http://schemas.microsoft.com/office/drawing/2014/main" id="{317FDACC-61ED-41F5-A8E2-1A03930A5400}"/>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1" name="Rectangle 20">
          <a:extLst>
            <a:ext uri="{FF2B5EF4-FFF2-40B4-BE49-F238E27FC236}">
              <a16:creationId xmlns:a16="http://schemas.microsoft.com/office/drawing/2014/main" id="{154262A2-69A3-4886-9AF5-865A839DF523}"/>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2" name="Rectangle 21">
          <a:extLst>
            <a:ext uri="{FF2B5EF4-FFF2-40B4-BE49-F238E27FC236}">
              <a16:creationId xmlns:a16="http://schemas.microsoft.com/office/drawing/2014/main" id="{BC6B8CCF-31BF-4F2B-8487-529CABAB0F92}"/>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3" name="Rectangle 22">
          <a:extLst>
            <a:ext uri="{FF2B5EF4-FFF2-40B4-BE49-F238E27FC236}">
              <a16:creationId xmlns:a16="http://schemas.microsoft.com/office/drawing/2014/main" id="{768A6934-0FDA-43D9-87BD-5AD5EDE920EF}"/>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4" name="Rectangle 23">
          <a:extLst>
            <a:ext uri="{FF2B5EF4-FFF2-40B4-BE49-F238E27FC236}">
              <a16:creationId xmlns:a16="http://schemas.microsoft.com/office/drawing/2014/main" id="{10FB7592-D92F-44C0-8FC8-DEB9AD9D7047}"/>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5" name="Rectangle 24">
          <a:extLst>
            <a:ext uri="{FF2B5EF4-FFF2-40B4-BE49-F238E27FC236}">
              <a16:creationId xmlns:a16="http://schemas.microsoft.com/office/drawing/2014/main" id="{B50FB9F8-D501-4D39-BE16-B09FB96EAD7C}"/>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6" name="Rectangle 25">
          <a:extLst>
            <a:ext uri="{FF2B5EF4-FFF2-40B4-BE49-F238E27FC236}">
              <a16:creationId xmlns:a16="http://schemas.microsoft.com/office/drawing/2014/main" id="{33169117-164A-4A3E-A6DE-3AAAE995A43D}"/>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7" name="Rectangle 26">
          <a:extLst>
            <a:ext uri="{FF2B5EF4-FFF2-40B4-BE49-F238E27FC236}">
              <a16:creationId xmlns:a16="http://schemas.microsoft.com/office/drawing/2014/main" id="{9E47FB09-BFF9-4770-812B-6B47A6C911C6}"/>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8" name="Rectangle 27">
          <a:extLst>
            <a:ext uri="{FF2B5EF4-FFF2-40B4-BE49-F238E27FC236}">
              <a16:creationId xmlns:a16="http://schemas.microsoft.com/office/drawing/2014/main" id="{356C4BCC-8B17-45E7-8EE3-97CE3216D931}"/>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29" name="Rectangle 28">
          <a:extLst>
            <a:ext uri="{FF2B5EF4-FFF2-40B4-BE49-F238E27FC236}">
              <a16:creationId xmlns:a16="http://schemas.microsoft.com/office/drawing/2014/main" id="{EB3518B4-FA55-4482-99DB-B7D062BA9D84}"/>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0" name="Rectangle 29">
          <a:extLst>
            <a:ext uri="{FF2B5EF4-FFF2-40B4-BE49-F238E27FC236}">
              <a16:creationId xmlns:a16="http://schemas.microsoft.com/office/drawing/2014/main" id="{3F182E62-7341-408C-9E63-562A758DE818}"/>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1" name="Rectangle 30">
          <a:extLst>
            <a:ext uri="{FF2B5EF4-FFF2-40B4-BE49-F238E27FC236}">
              <a16:creationId xmlns:a16="http://schemas.microsoft.com/office/drawing/2014/main" id="{3A22B70B-90C5-4F07-89B6-5BE9D63DB1E3}"/>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2" name="Rectangle 31">
          <a:extLst>
            <a:ext uri="{FF2B5EF4-FFF2-40B4-BE49-F238E27FC236}">
              <a16:creationId xmlns:a16="http://schemas.microsoft.com/office/drawing/2014/main" id="{799EED3D-4042-47C6-8A02-F640E8B787BA}"/>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3" name="Rectangle 32">
          <a:extLst>
            <a:ext uri="{FF2B5EF4-FFF2-40B4-BE49-F238E27FC236}">
              <a16:creationId xmlns:a16="http://schemas.microsoft.com/office/drawing/2014/main" id="{A8BBB378-0759-47CF-B518-383DC7D70A90}"/>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4" name="Rectangle 33">
          <a:extLst>
            <a:ext uri="{FF2B5EF4-FFF2-40B4-BE49-F238E27FC236}">
              <a16:creationId xmlns:a16="http://schemas.microsoft.com/office/drawing/2014/main" id="{F48385AD-5466-4C6B-9858-661940ACCECE}"/>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5" name="ZoneTexte 34">
          <a:extLst>
            <a:ext uri="{FF2B5EF4-FFF2-40B4-BE49-F238E27FC236}">
              <a16:creationId xmlns:a16="http://schemas.microsoft.com/office/drawing/2014/main" id="{A25BCB13-92E4-4C9B-897B-62558DA4A37E}"/>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6" name="ZoneTexte 35">
          <a:extLst>
            <a:ext uri="{FF2B5EF4-FFF2-40B4-BE49-F238E27FC236}">
              <a16:creationId xmlns:a16="http://schemas.microsoft.com/office/drawing/2014/main" id="{72B5AF3B-964E-48BB-A41D-2818EEEF1FC2}"/>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7" name="ZoneTexte 36">
          <a:extLst>
            <a:ext uri="{FF2B5EF4-FFF2-40B4-BE49-F238E27FC236}">
              <a16:creationId xmlns:a16="http://schemas.microsoft.com/office/drawing/2014/main" id="{7E156706-F302-4434-A21C-8DF83FB32B64}"/>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138545</xdr:rowOff>
    </xdr:from>
    <xdr:to>
      <xdr:col>7</xdr:col>
      <xdr:colOff>609601</xdr:colOff>
      <xdr:row>2</xdr:row>
      <xdr:rowOff>304799</xdr:rowOff>
    </xdr:to>
    <xdr:sp macro="" textlink="">
      <xdr:nvSpPr>
        <xdr:cNvPr id="38" name="Rectangle 37">
          <a:extLst>
            <a:ext uri="{FF2B5EF4-FFF2-40B4-BE49-F238E27FC236}">
              <a16:creationId xmlns:a16="http://schemas.microsoft.com/office/drawing/2014/main" id="{DDDADE68-5F4A-47E5-AB10-0ED5AD46CA2E}"/>
            </a:ext>
          </a:extLst>
        </xdr:cNvPr>
        <xdr:cNvSpPr/>
      </xdr:nvSpPr>
      <xdr:spPr>
        <a:xfrm>
          <a:off x="19160837" y="554181"/>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471053</xdr:rowOff>
    </xdr:from>
    <xdr:to>
      <xdr:col>7</xdr:col>
      <xdr:colOff>623454</xdr:colOff>
      <xdr:row>4</xdr:row>
      <xdr:rowOff>96980</xdr:rowOff>
    </xdr:to>
    <xdr:sp macro="" textlink="">
      <xdr:nvSpPr>
        <xdr:cNvPr id="39" name="Rectangle 38">
          <a:extLst>
            <a:ext uri="{FF2B5EF4-FFF2-40B4-BE49-F238E27FC236}">
              <a16:creationId xmlns:a16="http://schemas.microsoft.com/office/drawing/2014/main" id="{D4FB7CF4-6DC8-4B6D-A4CF-F685D364357D}"/>
            </a:ext>
          </a:extLst>
        </xdr:cNvPr>
        <xdr:cNvSpPr/>
      </xdr:nvSpPr>
      <xdr:spPr>
        <a:xfrm>
          <a:off x="19174690" y="1177635"/>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720435</xdr:rowOff>
    </xdr:from>
    <xdr:to>
      <xdr:col>7</xdr:col>
      <xdr:colOff>512618</xdr:colOff>
      <xdr:row>87</xdr:row>
      <xdr:rowOff>540326</xdr:rowOff>
    </xdr:to>
    <xdr:sp macro="" textlink="">
      <xdr:nvSpPr>
        <xdr:cNvPr id="40" name="Rectangle 39">
          <a:extLst>
            <a:ext uri="{FF2B5EF4-FFF2-40B4-BE49-F238E27FC236}">
              <a16:creationId xmlns:a16="http://schemas.microsoft.com/office/drawing/2014/main" id="{346DFF81-179E-4BFD-AF43-8D4152493EEB}"/>
            </a:ext>
          </a:extLst>
        </xdr:cNvPr>
        <xdr:cNvSpPr/>
      </xdr:nvSpPr>
      <xdr:spPr>
        <a:xfrm>
          <a:off x="19063854" y="57842726"/>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65798</xdr:rowOff>
    </xdr:to>
    <xdr:pic>
      <xdr:nvPicPr>
        <xdr:cNvPr id="2" name="Graphique 1" descr="Employée de bureau avec un remplissage uni">
          <a:extLst>
            <a:ext uri="{FF2B5EF4-FFF2-40B4-BE49-F238E27FC236}">
              <a16:creationId xmlns:a16="http://schemas.microsoft.com/office/drawing/2014/main" id="{39C983F1-39A4-B64C-AC92-4698E12CF3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1811350</xdr:colOff>
      <xdr:row>20</xdr:row>
      <xdr:rowOff>56948</xdr:rowOff>
    </xdr:to>
    <xdr:pic>
      <xdr:nvPicPr>
        <xdr:cNvPr id="3" name="Graphique 2" descr="Employé de bureau avec un remplissage uni">
          <a:extLst>
            <a:ext uri="{FF2B5EF4-FFF2-40B4-BE49-F238E27FC236}">
              <a16:creationId xmlns:a16="http://schemas.microsoft.com/office/drawing/2014/main" id="{D148CEE7-510A-544A-9DCF-E6AADD42A7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50537</xdr:rowOff>
    </xdr:to>
    <xdr:pic>
      <xdr:nvPicPr>
        <xdr:cNvPr id="6" name="Graphique 5" descr="Toque d'étudiant avec un remplissage uni">
          <a:extLst>
            <a:ext uri="{FF2B5EF4-FFF2-40B4-BE49-F238E27FC236}">
              <a16:creationId xmlns:a16="http://schemas.microsoft.com/office/drawing/2014/main" id="{2C0C73FC-1374-B648-ACAF-36A2B40287A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277764</xdr:rowOff>
    </xdr:to>
    <xdr:pic>
      <xdr:nvPicPr>
        <xdr:cNvPr id="8" name="Graphique 7" descr="Questions avec un remplissage uni">
          <a:extLst>
            <a:ext uri="{FF2B5EF4-FFF2-40B4-BE49-F238E27FC236}">
              <a16:creationId xmlns:a16="http://schemas.microsoft.com/office/drawing/2014/main" id="{6BC1718F-6114-FB47-89EC-1E09A26868C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1857289</xdr:colOff>
      <xdr:row>93</xdr:row>
      <xdr:rowOff>17982</xdr:rowOff>
    </xdr:to>
    <xdr:pic>
      <xdr:nvPicPr>
        <xdr:cNvPr id="9" name="Graphique 8" descr="Actualiser avec un remplissage uni">
          <a:extLst>
            <a:ext uri="{FF2B5EF4-FFF2-40B4-BE49-F238E27FC236}">
              <a16:creationId xmlns:a16="http://schemas.microsoft.com/office/drawing/2014/main" id="{433CBEEA-EC75-0B4F-BCC8-0C9962A95B3D}"/>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E6395A5B-C553-604C-8F58-929D5E82707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editAs="oneCell">
    <xdr:from>
      <xdr:col>0</xdr:col>
      <xdr:colOff>0</xdr:colOff>
      <xdr:row>19</xdr:row>
      <xdr:rowOff>232819</xdr:rowOff>
    </xdr:from>
    <xdr:to>
      <xdr:col>0</xdr:col>
      <xdr:colOff>969010</xdr:colOff>
      <xdr:row>20</xdr:row>
      <xdr:rowOff>65798</xdr:rowOff>
    </xdr:to>
    <xdr:pic>
      <xdr:nvPicPr>
        <xdr:cNvPr id="12" name="Graphique 11" descr="Employée de bureau avec un remplissage uni">
          <a:extLst>
            <a:ext uri="{FF2B5EF4-FFF2-40B4-BE49-F238E27FC236}">
              <a16:creationId xmlns:a16="http://schemas.microsoft.com/office/drawing/2014/main" id="{9EB786EB-2A31-4F83-86A9-EF76D855F9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934859"/>
          <a:ext cx="965200" cy="928354"/>
        </a:xfrm>
        <a:prstGeom prst="rect">
          <a:avLst/>
        </a:prstGeom>
      </xdr:spPr>
    </xdr:pic>
    <xdr:clientData/>
  </xdr:twoCellAnchor>
  <xdr:twoCellAnchor editAs="oneCell">
    <xdr:from>
      <xdr:col>0</xdr:col>
      <xdr:colOff>846247</xdr:colOff>
      <xdr:row>19</xdr:row>
      <xdr:rowOff>217528</xdr:rowOff>
    </xdr:from>
    <xdr:to>
      <xdr:col>0</xdr:col>
      <xdr:colOff>1811350</xdr:colOff>
      <xdr:row>20</xdr:row>
      <xdr:rowOff>56948</xdr:rowOff>
    </xdr:to>
    <xdr:pic>
      <xdr:nvPicPr>
        <xdr:cNvPr id="13" name="Graphique 12" descr="Employé de bureau avec un remplissage uni">
          <a:extLst>
            <a:ext uri="{FF2B5EF4-FFF2-40B4-BE49-F238E27FC236}">
              <a16:creationId xmlns:a16="http://schemas.microsoft.com/office/drawing/2014/main" id="{745D748B-B1B9-4A15-9FC6-BAFD3917085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919568"/>
          <a:ext cx="955578" cy="93289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50537</xdr:rowOff>
    </xdr:to>
    <xdr:pic>
      <xdr:nvPicPr>
        <xdr:cNvPr id="16" name="Graphique 15" descr="Toque d'étudiant avec un remplissage uni">
          <a:extLst>
            <a:ext uri="{FF2B5EF4-FFF2-40B4-BE49-F238E27FC236}">
              <a16:creationId xmlns:a16="http://schemas.microsoft.com/office/drawing/2014/main" id="{6655AA7C-88BB-4F9F-8583-7C611A0E90F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28885" y="8908168"/>
          <a:ext cx="965200" cy="92835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277764</xdr:rowOff>
    </xdr:to>
    <xdr:pic>
      <xdr:nvPicPr>
        <xdr:cNvPr id="18" name="Graphique 17" descr="Questions avec un remplissage uni">
          <a:extLst>
            <a:ext uri="{FF2B5EF4-FFF2-40B4-BE49-F238E27FC236}">
              <a16:creationId xmlns:a16="http://schemas.microsoft.com/office/drawing/2014/main" id="{4CC95E31-7120-4FF7-8830-C42E6154F5A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1182360" y="9135395"/>
          <a:ext cx="965200" cy="928354"/>
        </a:xfrm>
        <a:prstGeom prst="rect">
          <a:avLst/>
        </a:prstGeom>
      </xdr:spPr>
    </xdr:pic>
    <xdr:clientData/>
  </xdr:twoCellAnchor>
  <xdr:twoCellAnchor>
    <xdr:from>
      <xdr:col>4</xdr:col>
      <xdr:colOff>471054</xdr:colOff>
      <xdr:row>0</xdr:row>
      <xdr:rowOff>138545</xdr:rowOff>
    </xdr:from>
    <xdr:to>
      <xdr:col>7</xdr:col>
      <xdr:colOff>41563</xdr:colOff>
      <xdr:row>1</xdr:row>
      <xdr:rowOff>180109</xdr:rowOff>
    </xdr:to>
    <xdr:sp macro="" textlink="">
      <xdr:nvSpPr>
        <xdr:cNvPr id="46" name="Rectangle 45">
          <a:extLst>
            <a:ext uri="{FF2B5EF4-FFF2-40B4-BE49-F238E27FC236}">
              <a16:creationId xmlns:a16="http://schemas.microsoft.com/office/drawing/2014/main" id="{1E709862-4248-49EE-9264-D599A24919E0}"/>
            </a:ext>
          </a:extLst>
        </xdr:cNvPr>
        <xdr:cNvSpPr/>
      </xdr:nvSpPr>
      <xdr:spPr>
        <a:xfrm>
          <a:off x="18592799" y="138545"/>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4</xdr:col>
      <xdr:colOff>471056</xdr:colOff>
      <xdr:row>1</xdr:row>
      <xdr:rowOff>277091</xdr:rowOff>
    </xdr:from>
    <xdr:to>
      <xdr:col>7</xdr:col>
      <xdr:colOff>41565</xdr:colOff>
      <xdr:row>2</xdr:row>
      <xdr:rowOff>443345</xdr:rowOff>
    </xdr:to>
    <xdr:sp macro="" textlink="">
      <xdr:nvSpPr>
        <xdr:cNvPr id="47" name="Rectangle 46">
          <a:extLst>
            <a:ext uri="{FF2B5EF4-FFF2-40B4-BE49-F238E27FC236}">
              <a16:creationId xmlns:a16="http://schemas.microsoft.com/office/drawing/2014/main" id="{8CA818F0-AC59-44DE-AB2B-DA6FF8254398}"/>
            </a:ext>
          </a:extLst>
        </xdr:cNvPr>
        <xdr:cNvSpPr/>
      </xdr:nvSpPr>
      <xdr:spPr>
        <a:xfrm>
          <a:off x="18592801" y="692727"/>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4</xdr:col>
      <xdr:colOff>484909</xdr:colOff>
      <xdr:row>3</xdr:row>
      <xdr:rowOff>69272</xdr:rowOff>
    </xdr:from>
    <xdr:to>
      <xdr:col>7</xdr:col>
      <xdr:colOff>55418</xdr:colOff>
      <xdr:row>4</xdr:row>
      <xdr:rowOff>235526</xdr:rowOff>
    </xdr:to>
    <xdr:sp macro="" textlink="">
      <xdr:nvSpPr>
        <xdr:cNvPr id="48" name="Rectangle 47">
          <a:extLst>
            <a:ext uri="{FF2B5EF4-FFF2-40B4-BE49-F238E27FC236}">
              <a16:creationId xmlns:a16="http://schemas.microsoft.com/office/drawing/2014/main" id="{A5F578F1-24B1-496C-BC84-55036C9A58CA}"/>
            </a:ext>
          </a:extLst>
        </xdr:cNvPr>
        <xdr:cNvSpPr/>
      </xdr:nvSpPr>
      <xdr:spPr>
        <a:xfrm>
          <a:off x="18606654" y="1316181"/>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4</xdr:col>
      <xdr:colOff>457200</xdr:colOff>
      <xdr:row>6</xdr:row>
      <xdr:rowOff>110835</xdr:rowOff>
    </xdr:from>
    <xdr:to>
      <xdr:col>7</xdr:col>
      <xdr:colOff>27709</xdr:colOff>
      <xdr:row>7</xdr:row>
      <xdr:rowOff>138545</xdr:rowOff>
    </xdr:to>
    <xdr:sp macro="" textlink="">
      <xdr:nvSpPr>
        <xdr:cNvPr id="49" name="Rectangle 48">
          <a:extLst>
            <a:ext uri="{FF2B5EF4-FFF2-40B4-BE49-F238E27FC236}">
              <a16:creationId xmlns:a16="http://schemas.microsoft.com/office/drawing/2014/main" id="{7384E483-D8E1-4771-9286-17001D4094EF}"/>
            </a:ext>
          </a:extLst>
        </xdr:cNvPr>
        <xdr:cNvSpPr/>
      </xdr:nvSpPr>
      <xdr:spPr>
        <a:xfrm>
          <a:off x="18578945" y="2549235"/>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4</xdr:col>
      <xdr:colOff>457199</xdr:colOff>
      <xdr:row>8</xdr:row>
      <xdr:rowOff>277089</xdr:rowOff>
    </xdr:from>
    <xdr:to>
      <xdr:col>7</xdr:col>
      <xdr:colOff>27708</xdr:colOff>
      <xdr:row>8</xdr:row>
      <xdr:rowOff>1080654</xdr:rowOff>
    </xdr:to>
    <xdr:sp macro="" textlink="">
      <xdr:nvSpPr>
        <xdr:cNvPr id="50" name="Rectangle 49">
          <a:extLst>
            <a:ext uri="{FF2B5EF4-FFF2-40B4-BE49-F238E27FC236}">
              <a16:creationId xmlns:a16="http://schemas.microsoft.com/office/drawing/2014/main" id="{504B9B4C-CA48-43A0-95A3-96A105FBDEBD}"/>
            </a:ext>
          </a:extLst>
        </xdr:cNvPr>
        <xdr:cNvSpPr/>
      </xdr:nvSpPr>
      <xdr:spPr>
        <a:xfrm>
          <a:off x="18578944" y="3574471"/>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4</xdr:col>
      <xdr:colOff>443346</xdr:colOff>
      <xdr:row>10</xdr:row>
      <xdr:rowOff>429491</xdr:rowOff>
    </xdr:from>
    <xdr:to>
      <xdr:col>7</xdr:col>
      <xdr:colOff>13855</xdr:colOff>
      <xdr:row>10</xdr:row>
      <xdr:rowOff>1233056</xdr:rowOff>
    </xdr:to>
    <xdr:sp macro="" textlink="">
      <xdr:nvSpPr>
        <xdr:cNvPr id="51" name="Rectangle 50">
          <a:extLst>
            <a:ext uri="{FF2B5EF4-FFF2-40B4-BE49-F238E27FC236}">
              <a16:creationId xmlns:a16="http://schemas.microsoft.com/office/drawing/2014/main" id="{FD77A1E0-F3E0-4EF8-8DEF-1272AF94FC7D}"/>
            </a:ext>
          </a:extLst>
        </xdr:cNvPr>
        <xdr:cNvSpPr/>
      </xdr:nvSpPr>
      <xdr:spPr>
        <a:xfrm>
          <a:off x="18565091" y="55141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4</xdr:col>
      <xdr:colOff>457200</xdr:colOff>
      <xdr:row>19</xdr:row>
      <xdr:rowOff>110836</xdr:rowOff>
    </xdr:from>
    <xdr:to>
      <xdr:col>7</xdr:col>
      <xdr:colOff>27709</xdr:colOff>
      <xdr:row>19</xdr:row>
      <xdr:rowOff>914401</xdr:rowOff>
    </xdr:to>
    <xdr:sp macro="" textlink="">
      <xdr:nvSpPr>
        <xdr:cNvPr id="52" name="Rectangle 51">
          <a:extLst>
            <a:ext uri="{FF2B5EF4-FFF2-40B4-BE49-F238E27FC236}">
              <a16:creationId xmlns:a16="http://schemas.microsoft.com/office/drawing/2014/main" id="{C2B503CF-B2D5-4F40-A713-542083BAD55E}"/>
            </a:ext>
          </a:extLst>
        </xdr:cNvPr>
        <xdr:cNvSpPr/>
      </xdr:nvSpPr>
      <xdr:spPr>
        <a:xfrm>
          <a:off x="18578945" y="88669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4</xdr:col>
      <xdr:colOff>415636</xdr:colOff>
      <xdr:row>26</xdr:row>
      <xdr:rowOff>401782</xdr:rowOff>
    </xdr:from>
    <xdr:to>
      <xdr:col>6</xdr:col>
      <xdr:colOff>858982</xdr:colOff>
      <xdr:row>26</xdr:row>
      <xdr:rowOff>1205347</xdr:rowOff>
    </xdr:to>
    <xdr:sp macro="" textlink="">
      <xdr:nvSpPr>
        <xdr:cNvPr id="53" name="Rectangle 52">
          <a:extLst>
            <a:ext uri="{FF2B5EF4-FFF2-40B4-BE49-F238E27FC236}">
              <a16:creationId xmlns:a16="http://schemas.microsoft.com/office/drawing/2014/main" id="{E0FD3A91-2A3D-469B-BB80-BFB43911C109}"/>
            </a:ext>
          </a:extLst>
        </xdr:cNvPr>
        <xdr:cNvSpPr/>
      </xdr:nvSpPr>
      <xdr:spPr>
        <a:xfrm>
          <a:off x="18537381" y="13231091"/>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4</xdr:col>
      <xdr:colOff>360218</xdr:colOff>
      <xdr:row>31</xdr:row>
      <xdr:rowOff>2008909</xdr:rowOff>
    </xdr:from>
    <xdr:to>
      <xdr:col>6</xdr:col>
      <xdr:colOff>803564</xdr:colOff>
      <xdr:row>31</xdr:row>
      <xdr:rowOff>2812474</xdr:rowOff>
    </xdr:to>
    <xdr:sp macro="" textlink="">
      <xdr:nvSpPr>
        <xdr:cNvPr id="54" name="Rectangle 53">
          <a:extLst>
            <a:ext uri="{FF2B5EF4-FFF2-40B4-BE49-F238E27FC236}">
              <a16:creationId xmlns:a16="http://schemas.microsoft.com/office/drawing/2014/main" id="{5CCE13EF-D586-425F-BF9F-C07D56168940}"/>
            </a:ext>
          </a:extLst>
        </xdr:cNvPr>
        <xdr:cNvSpPr/>
      </xdr:nvSpPr>
      <xdr:spPr>
        <a:xfrm>
          <a:off x="18481963" y="175121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4</xdr:col>
      <xdr:colOff>415636</xdr:colOff>
      <xdr:row>37</xdr:row>
      <xdr:rowOff>969818</xdr:rowOff>
    </xdr:from>
    <xdr:to>
      <xdr:col>6</xdr:col>
      <xdr:colOff>858982</xdr:colOff>
      <xdr:row>37</xdr:row>
      <xdr:rowOff>2022763</xdr:rowOff>
    </xdr:to>
    <xdr:sp macro="" textlink="">
      <xdr:nvSpPr>
        <xdr:cNvPr id="55" name="Rectangle 54">
          <a:extLst>
            <a:ext uri="{FF2B5EF4-FFF2-40B4-BE49-F238E27FC236}">
              <a16:creationId xmlns:a16="http://schemas.microsoft.com/office/drawing/2014/main" id="{8E373637-9F5F-4F05-95B2-4A5457A58DF3}"/>
            </a:ext>
          </a:extLst>
        </xdr:cNvPr>
        <xdr:cNvSpPr/>
      </xdr:nvSpPr>
      <xdr:spPr>
        <a:xfrm>
          <a:off x="18537381" y="23192509"/>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4</xdr:col>
      <xdr:colOff>415636</xdr:colOff>
      <xdr:row>41</xdr:row>
      <xdr:rowOff>1260763</xdr:rowOff>
    </xdr:from>
    <xdr:to>
      <xdr:col>6</xdr:col>
      <xdr:colOff>858982</xdr:colOff>
      <xdr:row>41</xdr:row>
      <xdr:rowOff>2064328</xdr:rowOff>
    </xdr:to>
    <xdr:sp macro="" textlink="">
      <xdr:nvSpPr>
        <xdr:cNvPr id="56" name="Rectangle 55">
          <a:extLst>
            <a:ext uri="{FF2B5EF4-FFF2-40B4-BE49-F238E27FC236}">
              <a16:creationId xmlns:a16="http://schemas.microsoft.com/office/drawing/2014/main" id="{12199C20-D7E5-4548-AC49-2A770E8205F6}"/>
            </a:ext>
          </a:extLst>
        </xdr:cNvPr>
        <xdr:cNvSpPr/>
      </xdr:nvSpPr>
      <xdr:spPr>
        <a:xfrm>
          <a:off x="18537381" y="297041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4</xdr:col>
      <xdr:colOff>401781</xdr:colOff>
      <xdr:row>48</xdr:row>
      <xdr:rowOff>734290</xdr:rowOff>
    </xdr:from>
    <xdr:to>
      <xdr:col>6</xdr:col>
      <xdr:colOff>845127</xdr:colOff>
      <xdr:row>48</xdr:row>
      <xdr:rowOff>1537855</xdr:rowOff>
    </xdr:to>
    <xdr:sp macro="" textlink="">
      <xdr:nvSpPr>
        <xdr:cNvPr id="57" name="Rectangle 56">
          <a:extLst>
            <a:ext uri="{FF2B5EF4-FFF2-40B4-BE49-F238E27FC236}">
              <a16:creationId xmlns:a16="http://schemas.microsoft.com/office/drawing/2014/main" id="{AAA80B84-AD81-4ABC-A6E7-905FEA9D7656}"/>
            </a:ext>
          </a:extLst>
        </xdr:cNvPr>
        <xdr:cNvSpPr/>
      </xdr:nvSpPr>
      <xdr:spPr>
        <a:xfrm>
          <a:off x="18523526" y="3471949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4</xdr:col>
      <xdr:colOff>387926</xdr:colOff>
      <xdr:row>52</xdr:row>
      <xdr:rowOff>415636</xdr:rowOff>
    </xdr:from>
    <xdr:to>
      <xdr:col>6</xdr:col>
      <xdr:colOff>831272</xdr:colOff>
      <xdr:row>52</xdr:row>
      <xdr:rowOff>1219201</xdr:rowOff>
    </xdr:to>
    <xdr:sp macro="" textlink="">
      <xdr:nvSpPr>
        <xdr:cNvPr id="58" name="Rectangle 57">
          <a:extLst>
            <a:ext uri="{FF2B5EF4-FFF2-40B4-BE49-F238E27FC236}">
              <a16:creationId xmlns:a16="http://schemas.microsoft.com/office/drawing/2014/main" id="{1B966D75-5F7A-414A-BFEF-465ED4CAE6C4}"/>
            </a:ext>
          </a:extLst>
        </xdr:cNvPr>
        <xdr:cNvSpPr/>
      </xdr:nvSpPr>
      <xdr:spPr>
        <a:xfrm>
          <a:off x="18509671" y="3755967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4</xdr:col>
      <xdr:colOff>471053</xdr:colOff>
      <xdr:row>56</xdr:row>
      <xdr:rowOff>1316181</xdr:rowOff>
    </xdr:from>
    <xdr:to>
      <xdr:col>7</xdr:col>
      <xdr:colOff>41562</xdr:colOff>
      <xdr:row>56</xdr:row>
      <xdr:rowOff>2119746</xdr:rowOff>
    </xdr:to>
    <xdr:sp macro="" textlink="">
      <xdr:nvSpPr>
        <xdr:cNvPr id="59" name="Rectangle 58">
          <a:extLst>
            <a:ext uri="{FF2B5EF4-FFF2-40B4-BE49-F238E27FC236}">
              <a16:creationId xmlns:a16="http://schemas.microsoft.com/office/drawing/2014/main" id="{3BF63BC8-E2CF-4315-809A-9C8A92CCD6C9}"/>
            </a:ext>
          </a:extLst>
        </xdr:cNvPr>
        <xdr:cNvSpPr/>
      </xdr:nvSpPr>
      <xdr:spPr>
        <a:xfrm>
          <a:off x="18592798" y="4085705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4</xdr:col>
      <xdr:colOff>401782</xdr:colOff>
      <xdr:row>58</xdr:row>
      <xdr:rowOff>1524000</xdr:rowOff>
    </xdr:from>
    <xdr:to>
      <xdr:col>6</xdr:col>
      <xdr:colOff>845128</xdr:colOff>
      <xdr:row>58</xdr:row>
      <xdr:rowOff>2327565</xdr:rowOff>
    </xdr:to>
    <xdr:sp macro="" textlink="">
      <xdr:nvSpPr>
        <xdr:cNvPr id="60" name="Rectangle 59">
          <a:extLst>
            <a:ext uri="{FF2B5EF4-FFF2-40B4-BE49-F238E27FC236}">
              <a16:creationId xmlns:a16="http://schemas.microsoft.com/office/drawing/2014/main" id="{EA49FA91-AE94-4ABF-81FA-05FF08989327}"/>
            </a:ext>
          </a:extLst>
        </xdr:cNvPr>
        <xdr:cNvSpPr/>
      </xdr:nvSpPr>
      <xdr:spPr>
        <a:xfrm>
          <a:off x="18523527" y="43711091"/>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4</xdr:col>
      <xdr:colOff>415636</xdr:colOff>
      <xdr:row>69</xdr:row>
      <xdr:rowOff>55417</xdr:rowOff>
    </xdr:from>
    <xdr:to>
      <xdr:col>6</xdr:col>
      <xdr:colOff>858982</xdr:colOff>
      <xdr:row>74</xdr:row>
      <xdr:rowOff>96981</xdr:rowOff>
    </xdr:to>
    <xdr:sp macro="" textlink="">
      <xdr:nvSpPr>
        <xdr:cNvPr id="61" name="Rectangle 60">
          <a:extLst>
            <a:ext uri="{FF2B5EF4-FFF2-40B4-BE49-F238E27FC236}">
              <a16:creationId xmlns:a16="http://schemas.microsoft.com/office/drawing/2014/main" id="{2211637C-9D64-48E3-A181-95786563B425}"/>
            </a:ext>
          </a:extLst>
        </xdr:cNvPr>
        <xdr:cNvSpPr/>
      </xdr:nvSpPr>
      <xdr:spPr>
        <a:xfrm>
          <a:off x="18537381" y="48906544"/>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249381</xdr:colOff>
      <xdr:row>70</xdr:row>
      <xdr:rowOff>124691</xdr:rowOff>
    </xdr:from>
    <xdr:to>
      <xdr:col>9</xdr:col>
      <xdr:colOff>692728</xdr:colOff>
      <xdr:row>72</xdr:row>
      <xdr:rowOff>263237</xdr:rowOff>
    </xdr:to>
    <xdr:sp macro="" textlink="">
      <xdr:nvSpPr>
        <xdr:cNvPr id="62" name="Rectangle 61">
          <a:extLst>
            <a:ext uri="{FF2B5EF4-FFF2-40B4-BE49-F238E27FC236}">
              <a16:creationId xmlns:a16="http://schemas.microsoft.com/office/drawing/2014/main" id="{3AD1091C-EFD1-466F-B3B0-DE6923451E81}"/>
            </a:ext>
          </a:extLst>
        </xdr:cNvPr>
        <xdr:cNvSpPr/>
      </xdr:nvSpPr>
      <xdr:spPr>
        <a:xfrm>
          <a:off x="20989636" y="49308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4</xdr:col>
      <xdr:colOff>304800</xdr:colOff>
      <xdr:row>81</xdr:row>
      <xdr:rowOff>498762</xdr:rowOff>
    </xdr:from>
    <xdr:to>
      <xdr:col>6</xdr:col>
      <xdr:colOff>748146</xdr:colOff>
      <xdr:row>83</xdr:row>
      <xdr:rowOff>372092</xdr:rowOff>
    </xdr:to>
    <xdr:sp macro="" textlink="">
      <xdr:nvSpPr>
        <xdr:cNvPr id="63" name="Rectangle 62">
          <a:extLst>
            <a:ext uri="{FF2B5EF4-FFF2-40B4-BE49-F238E27FC236}">
              <a16:creationId xmlns:a16="http://schemas.microsoft.com/office/drawing/2014/main" id="{93A1E80E-F21F-4D3B-9EC5-13F03C0EB4BA}"/>
            </a:ext>
          </a:extLst>
        </xdr:cNvPr>
        <xdr:cNvSpPr/>
      </xdr:nvSpPr>
      <xdr:spPr>
        <a:xfrm>
          <a:off x="18426545" y="54323671"/>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4</xdr:col>
      <xdr:colOff>374073</xdr:colOff>
      <xdr:row>86</xdr:row>
      <xdr:rowOff>69272</xdr:rowOff>
    </xdr:from>
    <xdr:to>
      <xdr:col>6</xdr:col>
      <xdr:colOff>817419</xdr:colOff>
      <xdr:row>87</xdr:row>
      <xdr:rowOff>678872</xdr:rowOff>
    </xdr:to>
    <xdr:sp macro="" textlink="">
      <xdr:nvSpPr>
        <xdr:cNvPr id="64" name="Rectangle 63">
          <a:extLst>
            <a:ext uri="{FF2B5EF4-FFF2-40B4-BE49-F238E27FC236}">
              <a16:creationId xmlns:a16="http://schemas.microsoft.com/office/drawing/2014/main" id="{DABB44B9-3163-47E6-B960-16AA43D63386}"/>
            </a:ext>
          </a:extLst>
        </xdr:cNvPr>
        <xdr:cNvSpPr/>
      </xdr:nvSpPr>
      <xdr:spPr>
        <a:xfrm>
          <a:off x="18495818" y="57981272"/>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4</xdr:col>
      <xdr:colOff>351313</xdr:colOff>
      <xdr:row>92</xdr:row>
      <xdr:rowOff>623454</xdr:rowOff>
    </xdr:from>
    <xdr:to>
      <xdr:col>6</xdr:col>
      <xdr:colOff>794659</xdr:colOff>
      <xdr:row>98</xdr:row>
      <xdr:rowOff>27709</xdr:rowOff>
    </xdr:to>
    <xdr:sp macro="" textlink="">
      <xdr:nvSpPr>
        <xdr:cNvPr id="65" name="Rectangle 64">
          <a:extLst>
            <a:ext uri="{FF2B5EF4-FFF2-40B4-BE49-F238E27FC236}">
              <a16:creationId xmlns:a16="http://schemas.microsoft.com/office/drawing/2014/main" id="{5072BAE8-ED30-42A3-A784-D216EE5FBF14}"/>
            </a:ext>
          </a:extLst>
        </xdr:cNvPr>
        <xdr:cNvSpPr/>
      </xdr:nvSpPr>
      <xdr:spPr>
        <a:xfrm>
          <a:off x="18473058" y="61915963"/>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7</xdr:col>
      <xdr:colOff>401781</xdr:colOff>
      <xdr:row>94</xdr:row>
      <xdr:rowOff>69272</xdr:rowOff>
    </xdr:from>
    <xdr:to>
      <xdr:col>9</xdr:col>
      <xdr:colOff>845128</xdr:colOff>
      <xdr:row>96</xdr:row>
      <xdr:rowOff>207819</xdr:rowOff>
    </xdr:to>
    <xdr:sp macro="" textlink="">
      <xdr:nvSpPr>
        <xdr:cNvPr id="66" name="Rectangle 65">
          <a:extLst>
            <a:ext uri="{FF2B5EF4-FFF2-40B4-BE49-F238E27FC236}">
              <a16:creationId xmlns:a16="http://schemas.microsoft.com/office/drawing/2014/main" id="{0F5C652D-24FC-44D2-902B-5888796EAE32}"/>
            </a:ext>
          </a:extLst>
        </xdr:cNvPr>
        <xdr:cNvSpPr/>
      </xdr:nvSpPr>
      <xdr:spPr>
        <a:xfrm>
          <a:off x="21142036" y="6240087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4</xdr:col>
      <xdr:colOff>318655</xdr:colOff>
      <xdr:row>100</xdr:row>
      <xdr:rowOff>152400</xdr:rowOff>
    </xdr:from>
    <xdr:to>
      <xdr:col>6</xdr:col>
      <xdr:colOff>762001</xdr:colOff>
      <xdr:row>101</xdr:row>
      <xdr:rowOff>623455</xdr:rowOff>
    </xdr:to>
    <xdr:sp macro="" textlink="">
      <xdr:nvSpPr>
        <xdr:cNvPr id="67" name="Rectangle 66">
          <a:extLst>
            <a:ext uri="{FF2B5EF4-FFF2-40B4-BE49-F238E27FC236}">
              <a16:creationId xmlns:a16="http://schemas.microsoft.com/office/drawing/2014/main" id="{3E6B099F-CB42-4964-A727-4B9C3AB7C4E7}"/>
            </a:ext>
          </a:extLst>
        </xdr:cNvPr>
        <xdr:cNvSpPr/>
      </xdr:nvSpPr>
      <xdr:spPr>
        <a:xfrm>
          <a:off x="18440400" y="64797709"/>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17</xdr:row>
      <xdr:rowOff>2522</xdr:rowOff>
    </xdr:from>
    <xdr:ext cx="3048000" cy="593239"/>
    <xdr:sp macro="" textlink="">
      <xdr:nvSpPr>
        <xdr:cNvPr id="71" name="ZoneTexte 70">
          <a:extLst>
            <a:ext uri="{FF2B5EF4-FFF2-40B4-BE49-F238E27FC236}">
              <a16:creationId xmlns:a16="http://schemas.microsoft.com/office/drawing/2014/main" id="{8963357C-4EEE-4CBE-B4D7-1A2811658127}"/>
            </a:ext>
          </a:extLst>
        </xdr:cNvPr>
        <xdr:cNvSpPr txBox="1"/>
      </xdr:nvSpPr>
      <xdr:spPr>
        <a:xfrm>
          <a:off x="0" y="8232122"/>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17</xdr:row>
      <xdr:rowOff>0</xdr:rowOff>
    </xdr:from>
    <xdr:ext cx="4299878" cy="843693"/>
    <xdr:sp macro="" textlink="">
      <xdr:nvSpPr>
        <xdr:cNvPr id="72" name="ZoneTexte 71">
          <a:extLst>
            <a:ext uri="{FF2B5EF4-FFF2-40B4-BE49-F238E27FC236}">
              <a16:creationId xmlns:a16="http://schemas.microsoft.com/office/drawing/2014/main" id="{611D09CF-2C3E-4B07-98CB-25D03A39F5C3}"/>
            </a:ext>
          </a:extLst>
        </xdr:cNvPr>
        <xdr:cNvSpPr txBox="1"/>
      </xdr:nvSpPr>
      <xdr:spPr>
        <a:xfrm>
          <a:off x="4317649" y="8229600"/>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17</xdr:row>
      <xdr:rowOff>10144</xdr:rowOff>
    </xdr:from>
    <xdr:ext cx="4216751" cy="843693"/>
    <xdr:sp macro="" textlink="">
      <xdr:nvSpPr>
        <xdr:cNvPr id="73" name="ZoneTexte 72">
          <a:extLst>
            <a:ext uri="{FF2B5EF4-FFF2-40B4-BE49-F238E27FC236}">
              <a16:creationId xmlns:a16="http://schemas.microsoft.com/office/drawing/2014/main" id="{4AC576CA-17AD-451D-ACF8-7A0C637C6887}"/>
            </a:ext>
          </a:extLst>
        </xdr:cNvPr>
        <xdr:cNvSpPr txBox="1"/>
      </xdr:nvSpPr>
      <xdr:spPr>
        <a:xfrm>
          <a:off x="10778837" y="8239744"/>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4</xdr:col>
      <xdr:colOff>471056</xdr:colOff>
      <xdr:row>1</xdr:row>
      <xdr:rowOff>277091</xdr:rowOff>
    </xdr:from>
    <xdr:to>
      <xdr:col>7</xdr:col>
      <xdr:colOff>41565</xdr:colOff>
      <xdr:row>2</xdr:row>
      <xdr:rowOff>443345</xdr:rowOff>
    </xdr:to>
    <xdr:sp macro="" textlink="">
      <xdr:nvSpPr>
        <xdr:cNvPr id="43" name="Rectangle 42">
          <a:extLst>
            <a:ext uri="{FF2B5EF4-FFF2-40B4-BE49-F238E27FC236}">
              <a16:creationId xmlns:a16="http://schemas.microsoft.com/office/drawing/2014/main" id="{6D3408FF-D124-4FD7-9E45-AB42839364D3}"/>
            </a:ext>
          </a:extLst>
        </xdr:cNvPr>
        <xdr:cNvSpPr/>
      </xdr:nvSpPr>
      <xdr:spPr>
        <a:xfrm>
          <a:off x="18592801" y="692727"/>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4</xdr:col>
      <xdr:colOff>484909</xdr:colOff>
      <xdr:row>3</xdr:row>
      <xdr:rowOff>69272</xdr:rowOff>
    </xdr:from>
    <xdr:to>
      <xdr:col>7</xdr:col>
      <xdr:colOff>55418</xdr:colOff>
      <xdr:row>4</xdr:row>
      <xdr:rowOff>235526</xdr:rowOff>
    </xdr:to>
    <xdr:sp macro="" textlink="">
      <xdr:nvSpPr>
        <xdr:cNvPr id="44" name="Rectangle 43">
          <a:extLst>
            <a:ext uri="{FF2B5EF4-FFF2-40B4-BE49-F238E27FC236}">
              <a16:creationId xmlns:a16="http://schemas.microsoft.com/office/drawing/2014/main" id="{81C172BF-0809-46EF-ABC4-F388DA40CD48}"/>
            </a:ext>
          </a:extLst>
        </xdr:cNvPr>
        <xdr:cNvSpPr/>
      </xdr:nvSpPr>
      <xdr:spPr>
        <a:xfrm>
          <a:off x="18606654" y="1316181"/>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4</xdr:col>
      <xdr:colOff>374073</xdr:colOff>
      <xdr:row>86</xdr:row>
      <xdr:rowOff>69272</xdr:rowOff>
    </xdr:from>
    <xdr:to>
      <xdr:col>6</xdr:col>
      <xdr:colOff>817419</xdr:colOff>
      <xdr:row>87</xdr:row>
      <xdr:rowOff>678872</xdr:rowOff>
    </xdr:to>
    <xdr:sp macro="" textlink="">
      <xdr:nvSpPr>
        <xdr:cNvPr id="45" name="Rectangle 44">
          <a:extLst>
            <a:ext uri="{FF2B5EF4-FFF2-40B4-BE49-F238E27FC236}">
              <a16:creationId xmlns:a16="http://schemas.microsoft.com/office/drawing/2014/main" id="{A06F5D42-C6AD-423D-919E-9DDC2BDB59BC}"/>
            </a:ext>
          </a:extLst>
        </xdr:cNvPr>
        <xdr:cNvSpPr/>
      </xdr:nvSpPr>
      <xdr:spPr>
        <a:xfrm>
          <a:off x="18495818" y="57981272"/>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65798</xdr:rowOff>
    </xdr:to>
    <xdr:pic>
      <xdr:nvPicPr>
        <xdr:cNvPr id="2" name="Graphique 1" descr="Employée de bureau avec un remplissage uni">
          <a:extLst>
            <a:ext uri="{FF2B5EF4-FFF2-40B4-BE49-F238E27FC236}">
              <a16:creationId xmlns:a16="http://schemas.microsoft.com/office/drawing/2014/main" id="{3D120778-8038-3842-9522-34F33E8B3A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1811350</xdr:colOff>
      <xdr:row>20</xdr:row>
      <xdr:rowOff>56948</xdr:rowOff>
    </xdr:to>
    <xdr:pic>
      <xdr:nvPicPr>
        <xdr:cNvPr id="3" name="Graphique 2" descr="Employé de bureau avec un remplissage uni">
          <a:extLst>
            <a:ext uri="{FF2B5EF4-FFF2-40B4-BE49-F238E27FC236}">
              <a16:creationId xmlns:a16="http://schemas.microsoft.com/office/drawing/2014/main" id="{CD02F890-1C84-7848-99A3-B3B518C6959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50537</xdr:rowOff>
    </xdr:to>
    <xdr:pic>
      <xdr:nvPicPr>
        <xdr:cNvPr id="6" name="Graphique 5" descr="Toque d'étudiant avec un remplissage uni">
          <a:extLst>
            <a:ext uri="{FF2B5EF4-FFF2-40B4-BE49-F238E27FC236}">
              <a16:creationId xmlns:a16="http://schemas.microsoft.com/office/drawing/2014/main" id="{0691B086-8EFA-6B4E-93A1-91692D0BA73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277764</xdr:rowOff>
    </xdr:to>
    <xdr:pic>
      <xdr:nvPicPr>
        <xdr:cNvPr id="8" name="Graphique 7" descr="Questions avec un remplissage uni">
          <a:extLst>
            <a:ext uri="{FF2B5EF4-FFF2-40B4-BE49-F238E27FC236}">
              <a16:creationId xmlns:a16="http://schemas.microsoft.com/office/drawing/2014/main" id="{0CB97B31-92C6-224A-A679-95BB73ACB13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1857289</xdr:colOff>
      <xdr:row>93</xdr:row>
      <xdr:rowOff>17981</xdr:rowOff>
    </xdr:to>
    <xdr:pic>
      <xdr:nvPicPr>
        <xdr:cNvPr id="9" name="Graphique 8" descr="Actualiser avec un remplissage uni">
          <a:extLst>
            <a:ext uri="{FF2B5EF4-FFF2-40B4-BE49-F238E27FC236}">
              <a16:creationId xmlns:a16="http://schemas.microsoft.com/office/drawing/2014/main" id="{E42E7325-B212-6241-9F9A-810CC408BA3C}"/>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1493CAF0-5079-9A41-9EE8-67B2DE25E9C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720437</xdr:colOff>
      <xdr:row>16</xdr:row>
      <xdr:rowOff>249382</xdr:rowOff>
    </xdr:from>
    <xdr:to>
      <xdr:col>3</xdr:col>
      <xdr:colOff>2218806</xdr:colOff>
      <xdr:row>22</xdr:row>
      <xdr:rowOff>15241</xdr:rowOff>
    </xdr:to>
    <xdr:graphicFrame macro="">
      <xdr:nvGraphicFramePr>
        <xdr:cNvPr id="12" name="Graphique 11">
          <a:extLst>
            <a:ext uri="{FF2B5EF4-FFF2-40B4-BE49-F238E27FC236}">
              <a16:creationId xmlns:a16="http://schemas.microsoft.com/office/drawing/2014/main" id="{EFE8EFEA-497D-4D3A-9824-9DC7F67AE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2216727</xdr:colOff>
      <xdr:row>16</xdr:row>
      <xdr:rowOff>124691</xdr:rowOff>
    </xdr:from>
    <xdr:to>
      <xdr:col>3</xdr:col>
      <xdr:colOff>8785167</xdr:colOff>
      <xdr:row>22</xdr:row>
      <xdr:rowOff>88670</xdr:rowOff>
    </xdr:to>
    <xdr:graphicFrame macro="">
      <xdr:nvGraphicFramePr>
        <xdr:cNvPr id="13" name="Graphique 12">
          <a:extLst>
            <a:ext uri="{FF2B5EF4-FFF2-40B4-BE49-F238E27FC236}">
              <a16:creationId xmlns:a16="http://schemas.microsoft.com/office/drawing/2014/main" id="{46D29C36-2734-4A76-B115-FF572E15E1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803562</xdr:colOff>
      <xdr:row>0</xdr:row>
      <xdr:rowOff>83128</xdr:rowOff>
    </xdr:from>
    <xdr:to>
      <xdr:col>7</xdr:col>
      <xdr:colOff>374071</xdr:colOff>
      <xdr:row>1</xdr:row>
      <xdr:rowOff>124692</xdr:rowOff>
    </xdr:to>
    <xdr:sp macro="" textlink="">
      <xdr:nvSpPr>
        <xdr:cNvPr id="36" name="Rectangle 35">
          <a:extLst>
            <a:ext uri="{FF2B5EF4-FFF2-40B4-BE49-F238E27FC236}">
              <a16:creationId xmlns:a16="http://schemas.microsoft.com/office/drawing/2014/main" id="{98604F0D-1F59-473E-BD79-399DF38DB330}"/>
            </a:ext>
          </a:extLst>
        </xdr:cNvPr>
        <xdr:cNvSpPr/>
      </xdr:nvSpPr>
      <xdr:spPr>
        <a:xfrm>
          <a:off x="18925307" y="83128"/>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4</xdr:col>
      <xdr:colOff>803564</xdr:colOff>
      <xdr:row>1</xdr:row>
      <xdr:rowOff>221674</xdr:rowOff>
    </xdr:from>
    <xdr:to>
      <xdr:col>7</xdr:col>
      <xdr:colOff>374073</xdr:colOff>
      <xdr:row>2</xdr:row>
      <xdr:rowOff>387928</xdr:rowOff>
    </xdr:to>
    <xdr:sp macro="" textlink="">
      <xdr:nvSpPr>
        <xdr:cNvPr id="37" name="Rectangle 36">
          <a:extLst>
            <a:ext uri="{FF2B5EF4-FFF2-40B4-BE49-F238E27FC236}">
              <a16:creationId xmlns:a16="http://schemas.microsoft.com/office/drawing/2014/main" id="{CA5B3DBA-A7CD-4974-A82B-3451639CB7A0}"/>
            </a:ext>
          </a:extLst>
        </xdr:cNvPr>
        <xdr:cNvSpPr/>
      </xdr:nvSpPr>
      <xdr:spPr>
        <a:xfrm>
          <a:off x="18925309" y="63731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4</xdr:col>
      <xdr:colOff>817417</xdr:colOff>
      <xdr:row>3</xdr:row>
      <xdr:rowOff>13855</xdr:rowOff>
    </xdr:from>
    <xdr:to>
      <xdr:col>7</xdr:col>
      <xdr:colOff>387926</xdr:colOff>
      <xdr:row>4</xdr:row>
      <xdr:rowOff>180109</xdr:rowOff>
    </xdr:to>
    <xdr:sp macro="" textlink="">
      <xdr:nvSpPr>
        <xdr:cNvPr id="38" name="Rectangle 37">
          <a:extLst>
            <a:ext uri="{FF2B5EF4-FFF2-40B4-BE49-F238E27FC236}">
              <a16:creationId xmlns:a16="http://schemas.microsoft.com/office/drawing/2014/main" id="{65E5E729-99F8-4318-ABF9-299CFF3033F2}"/>
            </a:ext>
          </a:extLst>
        </xdr:cNvPr>
        <xdr:cNvSpPr/>
      </xdr:nvSpPr>
      <xdr:spPr>
        <a:xfrm>
          <a:off x="18939162" y="1260764"/>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4</xdr:col>
      <xdr:colOff>789708</xdr:colOff>
      <xdr:row>6</xdr:row>
      <xdr:rowOff>55418</xdr:rowOff>
    </xdr:from>
    <xdr:to>
      <xdr:col>7</xdr:col>
      <xdr:colOff>360217</xdr:colOff>
      <xdr:row>7</xdr:row>
      <xdr:rowOff>83128</xdr:rowOff>
    </xdr:to>
    <xdr:sp macro="" textlink="">
      <xdr:nvSpPr>
        <xdr:cNvPr id="39" name="Rectangle 38">
          <a:extLst>
            <a:ext uri="{FF2B5EF4-FFF2-40B4-BE49-F238E27FC236}">
              <a16:creationId xmlns:a16="http://schemas.microsoft.com/office/drawing/2014/main" id="{535C11F9-E6C1-46A7-93EC-A5238BC2FD8A}"/>
            </a:ext>
          </a:extLst>
        </xdr:cNvPr>
        <xdr:cNvSpPr/>
      </xdr:nvSpPr>
      <xdr:spPr>
        <a:xfrm>
          <a:off x="18911453" y="2493818"/>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4</xdr:col>
      <xdr:colOff>789707</xdr:colOff>
      <xdr:row>8</xdr:row>
      <xdr:rowOff>221672</xdr:rowOff>
    </xdr:from>
    <xdr:to>
      <xdr:col>7</xdr:col>
      <xdr:colOff>360216</xdr:colOff>
      <xdr:row>8</xdr:row>
      <xdr:rowOff>1025237</xdr:rowOff>
    </xdr:to>
    <xdr:sp macro="" textlink="">
      <xdr:nvSpPr>
        <xdr:cNvPr id="40" name="Rectangle 39">
          <a:extLst>
            <a:ext uri="{FF2B5EF4-FFF2-40B4-BE49-F238E27FC236}">
              <a16:creationId xmlns:a16="http://schemas.microsoft.com/office/drawing/2014/main" id="{37F39B4B-67DE-45C2-A4BD-69C9CD7DF612}"/>
            </a:ext>
          </a:extLst>
        </xdr:cNvPr>
        <xdr:cNvSpPr/>
      </xdr:nvSpPr>
      <xdr:spPr>
        <a:xfrm>
          <a:off x="18911452" y="351905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4</xdr:col>
      <xdr:colOff>775854</xdr:colOff>
      <xdr:row>10</xdr:row>
      <xdr:rowOff>374074</xdr:rowOff>
    </xdr:from>
    <xdr:to>
      <xdr:col>7</xdr:col>
      <xdr:colOff>346363</xdr:colOff>
      <xdr:row>10</xdr:row>
      <xdr:rowOff>1177639</xdr:rowOff>
    </xdr:to>
    <xdr:sp macro="" textlink="">
      <xdr:nvSpPr>
        <xdr:cNvPr id="41" name="Rectangle 40">
          <a:extLst>
            <a:ext uri="{FF2B5EF4-FFF2-40B4-BE49-F238E27FC236}">
              <a16:creationId xmlns:a16="http://schemas.microsoft.com/office/drawing/2014/main" id="{070C920B-572C-460E-8795-72AD88C0E543}"/>
            </a:ext>
          </a:extLst>
        </xdr:cNvPr>
        <xdr:cNvSpPr/>
      </xdr:nvSpPr>
      <xdr:spPr>
        <a:xfrm>
          <a:off x="18897599" y="545869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4</xdr:col>
      <xdr:colOff>789708</xdr:colOff>
      <xdr:row>19</xdr:row>
      <xdr:rowOff>55419</xdr:rowOff>
    </xdr:from>
    <xdr:to>
      <xdr:col>7</xdr:col>
      <xdr:colOff>360217</xdr:colOff>
      <xdr:row>19</xdr:row>
      <xdr:rowOff>858984</xdr:rowOff>
    </xdr:to>
    <xdr:sp macro="" textlink="">
      <xdr:nvSpPr>
        <xdr:cNvPr id="42" name="Rectangle 41">
          <a:extLst>
            <a:ext uri="{FF2B5EF4-FFF2-40B4-BE49-F238E27FC236}">
              <a16:creationId xmlns:a16="http://schemas.microsoft.com/office/drawing/2014/main" id="{8604B70C-149B-44E0-8687-1043CFB5687A}"/>
            </a:ext>
          </a:extLst>
        </xdr:cNvPr>
        <xdr:cNvSpPr/>
      </xdr:nvSpPr>
      <xdr:spPr>
        <a:xfrm>
          <a:off x="18911453" y="881149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4</xdr:col>
      <xdr:colOff>748144</xdr:colOff>
      <xdr:row>26</xdr:row>
      <xdr:rowOff>346365</xdr:rowOff>
    </xdr:from>
    <xdr:to>
      <xdr:col>7</xdr:col>
      <xdr:colOff>318653</xdr:colOff>
      <xdr:row>26</xdr:row>
      <xdr:rowOff>1149930</xdr:rowOff>
    </xdr:to>
    <xdr:sp macro="" textlink="">
      <xdr:nvSpPr>
        <xdr:cNvPr id="43" name="Rectangle 42">
          <a:extLst>
            <a:ext uri="{FF2B5EF4-FFF2-40B4-BE49-F238E27FC236}">
              <a16:creationId xmlns:a16="http://schemas.microsoft.com/office/drawing/2014/main" id="{AC10AD36-BC99-4137-956F-73A393E2232A}"/>
            </a:ext>
          </a:extLst>
        </xdr:cNvPr>
        <xdr:cNvSpPr/>
      </xdr:nvSpPr>
      <xdr:spPr>
        <a:xfrm>
          <a:off x="18869889" y="1317567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4</xdr:col>
      <xdr:colOff>692726</xdr:colOff>
      <xdr:row>31</xdr:row>
      <xdr:rowOff>1953492</xdr:rowOff>
    </xdr:from>
    <xdr:to>
      <xdr:col>7</xdr:col>
      <xdr:colOff>263235</xdr:colOff>
      <xdr:row>31</xdr:row>
      <xdr:rowOff>2757057</xdr:rowOff>
    </xdr:to>
    <xdr:sp macro="" textlink="">
      <xdr:nvSpPr>
        <xdr:cNvPr id="44" name="Rectangle 43">
          <a:extLst>
            <a:ext uri="{FF2B5EF4-FFF2-40B4-BE49-F238E27FC236}">
              <a16:creationId xmlns:a16="http://schemas.microsoft.com/office/drawing/2014/main" id="{49186B81-8172-443A-8BDE-A45BE271DE1B}"/>
            </a:ext>
          </a:extLst>
        </xdr:cNvPr>
        <xdr:cNvSpPr/>
      </xdr:nvSpPr>
      <xdr:spPr>
        <a:xfrm>
          <a:off x="18814471" y="17456728"/>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4</xdr:col>
      <xdr:colOff>748144</xdr:colOff>
      <xdr:row>37</xdr:row>
      <xdr:rowOff>914401</xdr:rowOff>
    </xdr:from>
    <xdr:to>
      <xdr:col>7</xdr:col>
      <xdr:colOff>318653</xdr:colOff>
      <xdr:row>37</xdr:row>
      <xdr:rowOff>1967346</xdr:rowOff>
    </xdr:to>
    <xdr:sp macro="" textlink="">
      <xdr:nvSpPr>
        <xdr:cNvPr id="45" name="Rectangle 44">
          <a:extLst>
            <a:ext uri="{FF2B5EF4-FFF2-40B4-BE49-F238E27FC236}">
              <a16:creationId xmlns:a16="http://schemas.microsoft.com/office/drawing/2014/main" id="{9469804A-B6B1-44CA-B614-EE668C5E4C33}"/>
            </a:ext>
          </a:extLst>
        </xdr:cNvPr>
        <xdr:cNvSpPr/>
      </xdr:nvSpPr>
      <xdr:spPr>
        <a:xfrm>
          <a:off x="18869889" y="23137092"/>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4</xdr:col>
      <xdr:colOff>748144</xdr:colOff>
      <xdr:row>41</xdr:row>
      <xdr:rowOff>1163783</xdr:rowOff>
    </xdr:from>
    <xdr:to>
      <xdr:col>7</xdr:col>
      <xdr:colOff>318653</xdr:colOff>
      <xdr:row>41</xdr:row>
      <xdr:rowOff>1967348</xdr:rowOff>
    </xdr:to>
    <xdr:sp macro="" textlink="">
      <xdr:nvSpPr>
        <xdr:cNvPr id="46" name="Rectangle 45">
          <a:extLst>
            <a:ext uri="{FF2B5EF4-FFF2-40B4-BE49-F238E27FC236}">
              <a16:creationId xmlns:a16="http://schemas.microsoft.com/office/drawing/2014/main" id="{DE64AB2B-B0B7-43B6-80E1-0B93F4C6CF9D}"/>
            </a:ext>
          </a:extLst>
        </xdr:cNvPr>
        <xdr:cNvSpPr/>
      </xdr:nvSpPr>
      <xdr:spPr>
        <a:xfrm>
          <a:off x="18869889" y="29648728"/>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4</xdr:col>
      <xdr:colOff>734289</xdr:colOff>
      <xdr:row>48</xdr:row>
      <xdr:rowOff>637309</xdr:rowOff>
    </xdr:from>
    <xdr:to>
      <xdr:col>7</xdr:col>
      <xdr:colOff>304798</xdr:colOff>
      <xdr:row>48</xdr:row>
      <xdr:rowOff>1440874</xdr:rowOff>
    </xdr:to>
    <xdr:sp macro="" textlink="">
      <xdr:nvSpPr>
        <xdr:cNvPr id="47" name="Rectangle 46">
          <a:extLst>
            <a:ext uri="{FF2B5EF4-FFF2-40B4-BE49-F238E27FC236}">
              <a16:creationId xmlns:a16="http://schemas.microsoft.com/office/drawing/2014/main" id="{5210AE7C-D30B-4963-AB14-351CF4804A8A}"/>
            </a:ext>
          </a:extLst>
        </xdr:cNvPr>
        <xdr:cNvSpPr/>
      </xdr:nvSpPr>
      <xdr:spPr>
        <a:xfrm>
          <a:off x="18856034" y="34664073"/>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4</xdr:col>
      <xdr:colOff>720434</xdr:colOff>
      <xdr:row>52</xdr:row>
      <xdr:rowOff>318655</xdr:rowOff>
    </xdr:from>
    <xdr:to>
      <xdr:col>7</xdr:col>
      <xdr:colOff>290943</xdr:colOff>
      <xdr:row>52</xdr:row>
      <xdr:rowOff>1122220</xdr:rowOff>
    </xdr:to>
    <xdr:sp macro="" textlink="">
      <xdr:nvSpPr>
        <xdr:cNvPr id="48" name="Rectangle 47">
          <a:extLst>
            <a:ext uri="{FF2B5EF4-FFF2-40B4-BE49-F238E27FC236}">
              <a16:creationId xmlns:a16="http://schemas.microsoft.com/office/drawing/2014/main" id="{B41C8E8C-1D86-4D3F-BA46-00AB2C43E74F}"/>
            </a:ext>
          </a:extLst>
        </xdr:cNvPr>
        <xdr:cNvSpPr/>
      </xdr:nvSpPr>
      <xdr:spPr>
        <a:xfrm>
          <a:off x="18842179" y="3750425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4</xdr:col>
      <xdr:colOff>803561</xdr:colOff>
      <xdr:row>56</xdr:row>
      <xdr:rowOff>1219201</xdr:rowOff>
    </xdr:from>
    <xdr:to>
      <xdr:col>7</xdr:col>
      <xdr:colOff>374070</xdr:colOff>
      <xdr:row>56</xdr:row>
      <xdr:rowOff>2022766</xdr:rowOff>
    </xdr:to>
    <xdr:sp macro="" textlink="">
      <xdr:nvSpPr>
        <xdr:cNvPr id="49" name="Rectangle 48">
          <a:extLst>
            <a:ext uri="{FF2B5EF4-FFF2-40B4-BE49-F238E27FC236}">
              <a16:creationId xmlns:a16="http://schemas.microsoft.com/office/drawing/2014/main" id="{9D227FFF-E7AC-4285-B007-E2981D9255CE}"/>
            </a:ext>
          </a:extLst>
        </xdr:cNvPr>
        <xdr:cNvSpPr/>
      </xdr:nvSpPr>
      <xdr:spPr>
        <a:xfrm>
          <a:off x="18925306" y="4080163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4</xdr:col>
      <xdr:colOff>734290</xdr:colOff>
      <xdr:row>58</xdr:row>
      <xdr:rowOff>1427019</xdr:rowOff>
    </xdr:from>
    <xdr:to>
      <xdr:col>7</xdr:col>
      <xdr:colOff>304799</xdr:colOff>
      <xdr:row>58</xdr:row>
      <xdr:rowOff>2230584</xdr:rowOff>
    </xdr:to>
    <xdr:sp macro="" textlink="">
      <xdr:nvSpPr>
        <xdr:cNvPr id="50" name="Rectangle 49">
          <a:extLst>
            <a:ext uri="{FF2B5EF4-FFF2-40B4-BE49-F238E27FC236}">
              <a16:creationId xmlns:a16="http://schemas.microsoft.com/office/drawing/2014/main" id="{496C4EE9-5597-4947-8A4A-D293A9ADA619}"/>
            </a:ext>
          </a:extLst>
        </xdr:cNvPr>
        <xdr:cNvSpPr/>
      </xdr:nvSpPr>
      <xdr:spPr>
        <a:xfrm>
          <a:off x="18856035" y="4365567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4</xdr:col>
      <xdr:colOff>748144</xdr:colOff>
      <xdr:row>68</xdr:row>
      <xdr:rowOff>290945</xdr:rowOff>
    </xdr:from>
    <xdr:to>
      <xdr:col>7</xdr:col>
      <xdr:colOff>318653</xdr:colOff>
      <xdr:row>74</xdr:row>
      <xdr:rowOff>1</xdr:rowOff>
    </xdr:to>
    <xdr:sp macro="" textlink="">
      <xdr:nvSpPr>
        <xdr:cNvPr id="51" name="Rectangle 50">
          <a:extLst>
            <a:ext uri="{FF2B5EF4-FFF2-40B4-BE49-F238E27FC236}">
              <a16:creationId xmlns:a16="http://schemas.microsoft.com/office/drawing/2014/main" id="{9EF5B254-ECCE-4DC3-93DD-8CFA1EE8A76B}"/>
            </a:ext>
          </a:extLst>
        </xdr:cNvPr>
        <xdr:cNvSpPr/>
      </xdr:nvSpPr>
      <xdr:spPr>
        <a:xfrm>
          <a:off x="18869889" y="48851127"/>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581889</xdr:colOff>
      <xdr:row>70</xdr:row>
      <xdr:rowOff>27710</xdr:rowOff>
    </xdr:from>
    <xdr:to>
      <xdr:col>10</xdr:col>
      <xdr:colOff>152399</xdr:colOff>
      <xdr:row>72</xdr:row>
      <xdr:rowOff>166257</xdr:rowOff>
    </xdr:to>
    <xdr:sp macro="" textlink="">
      <xdr:nvSpPr>
        <xdr:cNvPr id="52" name="Rectangle 51">
          <a:extLst>
            <a:ext uri="{FF2B5EF4-FFF2-40B4-BE49-F238E27FC236}">
              <a16:creationId xmlns:a16="http://schemas.microsoft.com/office/drawing/2014/main" id="{65CEA247-5401-4DE1-A462-8E62AAF38836}"/>
            </a:ext>
          </a:extLst>
        </xdr:cNvPr>
        <xdr:cNvSpPr/>
      </xdr:nvSpPr>
      <xdr:spPr>
        <a:xfrm>
          <a:off x="21322144" y="4925291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4</xdr:col>
      <xdr:colOff>637308</xdr:colOff>
      <xdr:row>81</xdr:row>
      <xdr:rowOff>401781</xdr:rowOff>
    </xdr:from>
    <xdr:to>
      <xdr:col>7</xdr:col>
      <xdr:colOff>207817</xdr:colOff>
      <xdr:row>83</xdr:row>
      <xdr:rowOff>275111</xdr:rowOff>
    </xdr:to>
    <xdr:sp macro="" textlink="">
      <xdr:nvSpPr>
        <xdr:cNvPr id="53" name="Rectangle 52">
          <a:extLst>
            <a:ext uri="{FF2B5EF4-FFF2-40B4-BE49-F238E27FC236}">
              <a16:creationId xmlns:a16="http://schemas.microsoft.com/office/drawing/2014/main" id="{D68290C9-F2A2-45DA-88C4-C29DAC0C082B}"/>
            </a:ext>
          </a:extLst>
        </xdr:cNvPr>
        <xdr:cNvSpPr/>
      </xdr:nvSpPr>
      <xdr:spPr>
        <a:xfrm>
          <a:off x="18759053" y="54268254"/>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4</xdr:col>
      <xdr:colOff>706581</xdr:colOff>
      <xdr:row>85</xdr:row>
      <xdr:rowOff>762000</xdr:rowOff>
    </xdr:from>
    <xdr:to>
      <xdr:col>7</xdr:col>
      <xdr:colOff>277090</xdr:colOff>
      <xdr:row>87</xdr:row>
      <xdr:rowOff>581891</xdr:rowOff>
    </xdr:to>
    <xdr:sp macro="" textlink="">
      <xdr:nvSpPr>
        <xdr:cNvPr id="54" name="Rectangle 53">
          <a:extLst>
            <a:ext uri="{FF2B5EF4-FFF2-40B4-BE49-F238E27FC236}">
              <a16:creationId xmlns:a16="http://schemas.microsoft.com/office/drawing/2014/main" id="{423B8E16-7C50-4710-BD28-A546E1BB4B6E}"/>
            </a:ext>
          </a:extLst>
        </xdr:cNvPr>
        <xdr:cNvSpPr/>
      </xdr:nvSpPr>
      <xdr:spPr>
        <a:xfrm>
          <a:off x="18828326" y="57925855"/>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4</xdr:col>
      <xdr:colOff>683821</xdr:colOff>
      <xdr:row>92</xdr:row>
      <xdr:rowOff>526473</xdr:rowOff>
    </xdr:from>
    <xdr:to>
      <xdr:col>7</xdr:col>
      <xdr:colOff>254330</xdr:colOff>
      <xdr:row>97</xdr:row>
      <xdr:rowOff>263237</xdr:rowOff>
    </xdr:to>
    <xdr:sp macro="" textlink="">
      <xdr:nvSpPr>
        <xdr:cNvPr id="55" name="Rectangle 54">
          <a:extLst>
            <a:ext uri="{FF2B5EF4-FFF2-40B4-BE49-F238E27FC236}">
              <a16:creationId xmlns:a16="http://schemas.microsoft.com/office/drawing/2014/main" id="{A07A3719-B339-4D21-BB4D-ABD5EF7A5480}"/>
            </a:ext>
          </a:extLst>
        </xdr:cNvPr>
        <xdr:cNvSpPr/>
      </xdr:nvSpPr>
      <xdr:spPr>
        <a:xfrm>
          <a:off x="18805566" y="61860546"/>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7</xdr:col>
      <xdr:colOff>734289</xdr:colOff>
      <xdr:row>93</xdr:row>
      <xdr:rowOff>304800</xdr:rowOff>
    </xdr:from>
    <xdr:to>
      <xdr:col>10</xdr:col>
      <xdr:colOff>304799</xdr:colOff>
      <xdr:row>96</xdr:row>
      <xdr:rowOff>110838</xdr:rowOff>
    </xdr:to>
    <xdr:sp macro="" textlink="">
      <xdr:nvSpPr>
        <xdr:cNvPr id="56" name="Rectangle 55">
          <a:extLst>
            <a:ext uri="{FF2B5EF4-FFF2-40B4-BE49-F238E27FC236}">
              <a16:creationId xmlns:a16="http://schemas.microsoft.com/office/drawing/2014/main" id="{CF9DFE47-EE35-45A2-993D-E81145856E2F}"/>
            </a:ext>
          </a:extLst>
        </xdr:cNvPr>
        <xdr:cNvSpPr/>
      </xdr:nvSpPr>
      <xdr:spPr>
        <a:xfrm>
          <a:off x="21474544" y="6234545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4</xdr:col>
      <xdr:colOff>651163</xdr:colOff>
      <xdr:row>100</xdr:row>
      <xdr:rowOff>55419</xdr:rowOff>
    </xdr:from>
    <xdr:to>
      <xdr:col>7</xdr:col>
      <xdr:colOff>221672</xdr:colOff>
      <xdr:row>101</xdr:row>
      <xdr:rowOff>526474</xdr:rowOff>
    </xdr:to>
    <xdr:sp macro="" textlink="">
      <xdr:nvSpPr>
        <xdr:cNvPr id="57" name="Rectangle 56">
          <a:extLst>
            <a:ext uri="{FF2B5EF4-FFF2-40B4-BE49-F238E27FC236}">
              <a16:creationId xmlns:a16="http://schemas.microsoft.com/office/drawing/2014/main" id="{63A41599-0DB4-448C-BEE0-428888C63A0B}"/>
            </a:ext>
          </a:extLst>
        </xdr:cNvPr>
        <xdr:cNvSpPr/>
      </xdr:nvSpPr>
      <xdr:spPr>
        <a:xfrm>
          <a:off x="18772908" y="64742292"/>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67" name="ZoneTexte 66">
          <a:extLst>
            <a:ext uri="{FF2B5EF4-FFF2-40B4-BE49-F238E27FC236}">
              <a16:creationId xmlns:a16="http://schemas.microsoft.com/office/drawing/2014/main" id="{D36416EF-78F0-4478-AB43-18402637FA3C}"/>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68" name="ZoneTexte 67">
          <a:extLst>
            <a:ext uri="{FF2B5EF4-FFF2-40B4-BE49-F238E27FC236}">
              <a16:creationId xmlns:a16="http://schemas.microsoft.com/office/drawing/2014/main" id="{F0CB5EE2-697B-4130-A1D4-6CD777298E0C}"/>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69" name="ZoneTexte 68">
          <a:extLst>
            <a:ext uri="{FF2B5EF4-FFF2-40B4-BE49-F238E27FC236}">
              <a16:creationId xmlns:a16="http://schemas.microsoft.com/office/drawing/2014/main" id="{86F5D486-4573-4B33-8BDE-91F0180910D7}"/>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4</xdr:col>
      <xdr:colOff>803565</xdr:colOff>
      <xdr:row>1</xdr:row>
      <xdr:rowOff>221673</xdr:rowOff>
    </xdr:from>
    <xdr:to>
      <xdr:col>7</xdr:col>
      <xdr:colOff>374074</xdr:colOff>
      <xdr:row>2</xdr:row>
      <xdr:rowOff>387927</xdr:rowOff>
    </xdr:to>
    <xdr:sp macro="" textlink="">
      <xdr:nvSpPr>
        <xdr:cNvPr id="35" name="Rectangle 34">
          <a:extLst>
            <a:ext uri="{FF2B5EF4-FFF2-40B4-BE49-F238E27FC236}">
              <a16:creationId xmlns:a16="http://schemas.microsoft.com/office/drawing/2014/main" id="{A3531093-84F9-4F47-939F-1E9332ECBA4A}"/>
            </a:ext>
          </a:extLst>
        </xdr:cNvPr>
        <xdr:cNvSpPr/>
      </xdr:nvSpPr>
      <xdr:spPr>
        <a:xfrm>
          <a:off x="18925310" y="637309"/>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4</xdr:col>
      <xdr:colOff>817418</xdr:colOff>
      <xdr:row>3</xdr:row>
      <xdr:rowOff>13854</xdr:rowOff>
    </xdr:from>
    <xdr:to>
      <xdr:col>7</xdr:col>
      <xdr:colOff>387927</xdr:colOff>
      <xdr:row>4</xdr:row>
      <xdr:rowOff>180108</xdr:rowOff>
    </xdr:to>
    <xdr:sp macro="" textlink="">
      <xdr:nvSpPr>
        <xdr:cNvPr id="58" name="Rectangle 57">
          <a:extLst>
            <a:ext uri="{FF2B5EF4-FFF2-40B4-BE49-F238E27FC236}">
              <a16:creationId xmlns:a16="http://schemas.microsoft.com/office/drawing/2014/main" id="{06A2110E-A282-4986-AB7F-95A926F9792A}"/>
            </a:ext>
          </a:extLst>
        </xdr:cNvPr>
        <xdr:cNvSpPr/>
      </xdr:nvSpPr>
      <xdr:spPr>
        <a:xfrm>
          <a:off x="18939163" y="1260763"/>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4</xdr:col>
      <xdr:colOff>706582</xdr:colOff>
      <xdr:row>85</xdr:row>
      <xdr:rowOff>761999</xdr:rowOff>
    </xdr:from>
    <xdr:to>
      <xdr:col>7</xdr:col>
      <xdr:colOff>277091</xdr:colOff>
      <xdr:row>87</xdr:row>
      <xdr:rowOff>581890</xdr:rowOff>
    </xdr:to>
    <xdr:sp macro="" textlink="">
      <xdr:nvSpPr>
        <xdr:cNvPr id="59" name="Rectangle 58">
          <a:extLst>
            <a:ext uri="{FF2B5EF4-FFF2-40B4-BE49-F238E27FC236}">
              <a16:creationId xmlns:a16="http://schemas.microsoft.com/office/drawing/2014/main" id="{391A842D-F057-4007-85E4-44FB9E09D4F2}"/>
            </a:ext>
          </a:extLst>
        </xdr:cNvPr>
        <xdr:cNvSpPr/>
      </xdr:nvSpPr>
      <xdr:spPr>
        <a:xfrm>
          <a:off x="18828327" y="57925854"/>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20E0619B-0FCA-2843-A564-42327292E9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DA077F7C-045B-C747-9D56-8C3A4B680F3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8D9AE358-8450-AD49-918F-E698DFB6E2C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D88B132C-42AE-BD42-B0F3-D637555C81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C1C6EDB7-77B5-5A40-83A3-39BC9BFF012E}"/>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655B0B7C-E03B-B74C-B929-16A729D23159}"/>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651164</xdr:colOff>
      <xdr:row>16</xdr:row>
      <xdr:rowOff>166255</xdr:rowOff>
    </xdr:from>
    <xdr:to>
      <xdr:col>3</xdr:col>
      <xdr:colOff>2149533</xdr:colOff>
      <xdr:row>21</xdr:row>
      <xdr:rowOff>223059</xdr:rowOff>
    </xdr:to>
    <xdr:graphicFrame macro="">
      <xdr:nvGraphicFramePr>
        <xdr:cNvPr id="12" name="Graphique 11">
          <a:extLst>
            <a:ext uri="{FF2B5EF4-FFF2-40B4-BE49-F238E27FC236}">
              <a16:creationId xmlns:a16="http://schemas.microsoft.com/office/drawing/2014/main" id="{F3D6E573-2963-4674-975C-9891FFE8E3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2119746</xdr:colOff>
      <xdr:row>16</xdr:row>
      <xdr:rowOff>83127</xdr:rowOff>
    </xdr:from>
    <xdr:to>
      <xdr:col>3</xdr:col>
      <xdr:colOff>8688186</xdr:colOff>
      <xdr:row>22</xdr:row>
      <xdr:rowOff>47106</xdr:rowOff>
    </xdr:to>
    <xdr:graphicFrame macro="">
      <xdr:nvGraphicFramePr>
        <xdr:cNvPr id="13" name="Graphique 12">
          <a:extLst>
            <a:ext uri="{FF2B5EF4-FFF2-40B4-BE49-F238E27FC236}">
              <a16:creationId xmlns:a16="http://schemas.microsoft.com/office/drawing/2014/main" id="{389F69C9-A680-4064-89EA-3B3F194252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858982</xdr:colOff>
      <xdr:row>0</xdr:row>
      <xdr:rowOff>83128</xdr:rowOff>
    </xdr:from>
    <xdr:to>
      <xdr:col>7</xdr:col>
      <xdr:colOff>429491</xdr:colOff>
      <xdr:row>1</xdr:row>
      <xdr:rowOff>124692</xdr:rowOff>
    </xdr:to>
    <xdr:sp macro="" textlink="">
      <xdr:nvSpPr>
        <xdr:cNvPr id="14" name="Rectangle 13">
          <a:extLst>
            <a:ext uri="{FF2B5EF4-FFF2-40B4-BE49-F238E27FC236}">
              <a16:creationId xmlns:a16="http://schemas.microsoft.com/office/drawing/2014/main" id="{9E16DD5F-9105-4DB6-A8A7-88DB4DDA04D5}"/>
            </a:ext>
          </a:extLst>
        </xdr:cNvPr>
        <xdr:cNvSpPr/>
      </xdr:nvSpPr>
      <xdr:spPr>
        <a:xfrm>
          <a:off x="18980727" y="83128"/>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4</xdr:col>
      <xdr:colOff>858984</xdr:colOff>
      <xdr:row>1</xdr:row>
      <xdr:rowOff>221674</xdr:rowOff>
    </xdr:from>
    <xdr:to>
      <xdr:col>7</xdr:col>
      <xdr:colOff>429493</xdr:colOff>
      <xdr:row>2</xdr:row>
      <xdr:rowOff>387928</xdr:rowOff>
    </xdr:to>
    <xdr:sp macro="" textlink="">
      <xdr:nvSpPr>
        <xdr:cNvPr id="15" name="Rectangle 14">
          <a:extLst>
            <a:ext uri="{FF2B5EF4-FFF2-40B4-BE49-F238E27FC236}">
              <a16:creationId xmlns:a16="http://schemas.microsoft.com/office/drawing/2014/main" id="{C7EF44BB-11FF-4C2F-9D22-36EEFA8EACBC}"/>
            </a:ext>
          </a:extLst>
        </xdr:cNvPr>
        <xdr:cNvSpPr/>
      </xdr:nvSpPr>
      <xdr:spPr>
        <a:xfrm>
          <a:off x="18980729" y="63731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0</xdr:colOff>
      <xdr:row>3</xdr:row>
      <xdr:rowOff>13855</xdr:rowOff>
    </xdr:from>
    <xdr:to>
      <xdr:col>7</xdr:col>
      <xdr:colOff>443346</xdr:colOff>
      <xdr:row>4</xdr:row>
      <xdr:rowOff>180109</xdr:rowOff>
    </xdr:to>
    <xdr:sp macro="" textlink="">
      <xdr:nvSpPr>
        <xdr:cNvPr id="16" name="Rectangle 15">
          <a:extLst>
            <a:ext uri="{FF2B5EF4-FFF2-40B4-BE49-F238E27FC236}">
              <a16:creationId xmlns:a16="http://schemas.microsoft.com/office/drawing/2014/main" id="{23B1B6BB-E2FC-44D5-881F-BBF1EE195BC2}"/>
            </a:ext>
          </a:extLst>
        </xdr:cNvPr>
        <xdr:cNvSpPr/>
      </xdr:nvSpPr>
      <xdr:spPr>
        <a:xfrm>
          <a:off x="18994582" y="1260764"/>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4</xdr:col>
      <xdr:colOff>845128</xdr:colOff>
      <xdr:row>6</xdr:row>
      <xdr:rowOff>55418</xdr:rowOff>
    </xdr:from>
    <xdr:to>
      <xdr:col>7</xdr:col>
      <xdr:colOff>415637</xdr:colOff>
      <xdr:row>7</xdr:row>
      <xdr:rowOff>83128</xdr:rowOff>
    </xdr:to>
    <xdr:sp macro="" textlink="">
      <xdr:nvSpPr>
        <xdr:cNvPr id="17" name="Rectangle 16">
          <a:extLst>
            <a:ext uri="{FF2B5EF4-FFF2-40B4-BE49-F238E27FC236}">
              <a16:creationId xmlns:a16="http://schemas.microsoft.com/office/drawing/2014/main" id="{A1F80542-1023-404C-9681-57EEC890979D}"/>
            </a:ext>
          </a:extLst>
        </xdr:cNvPr>
        <xdr:cNvSpPr/>
      </xdr:nvSpPr>
      <xdr:spPr>
        <a:xfrm>
          <a:off x="18966873" y="2493818"/>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4</xdr:col>
      <xdr:colOff>845127</xdr:colOff>
      <xdr:row>8</xdr:row>
      <xdr:rowOff>221672</xdr:rowOff>
    </xdr:from>
    <xdr:to>
      <xdr:col>7</xdr:col>
      <xdr:colOff>415636</xdr:colOff>
      <xdr:row>8</xdr:row>
      <xdr:rowOff>1025237</xdr:rowOff>
    </xdr:to>
    <xdr:sp macro="" textlink="">
      <xdr:nvSpPr>
        <xdr:cNvPr id="18" name="Rectangle 17">
          <a:extLst>
            <a:ext uri="{FF2B5EF4-FFF2-40B4-BE49-F238E27FC236}">
              <a16:creationId xmlns:a16="http://schemas.microsoft.com/office/drawing/2014/main" id="{93DB4A64-7464-4EB3-843A-1F5EEDC363F1}"/>
            </a:ext>
          </a:extLst>
        </xdr:cNvPr>
        <xdr:cNvSpPr/>
      </xdr:nvSpPr>
      <xdr:spPr>
        <a:xfrm>
          <a:off x="18966872" y="351905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4</xdr:col>
      <xdr:colOff>831274</xdr:colOff>
      <xdr:row>10</xdr:row>
      <xdr:rowOff>374074</xdr:rowOff>
    </xdr:from>
    <xdr:to>
      <xdr:col>7</xdr:col>
      <xdr:colOff>401783</xdr:colOff>
      <xdr:row>10</xdr:row>
      <xdr:rowOff>1177639</xdr:rowOff>
    </xdr:to>
    <xdr:sp macro="" textlink="">
      <xdr:nvSpPr>
        <xdr:cNvPr id="19" name="Rectangle 18">
          <a:extLst>
            <a:ext uri="{FF2B5EF4-FFF2-40B4-BE49-F238E27FC236}">
              <a16:creationId xmlns:a16="http://schemas.microsoft.com/office/drawing/2014/main" id="{CFC99AA1-F976-484E-BF02-3E93882DB439}"/>
            </a:ext>
          </a:extLst>
        </xdr:cNvPr>
        <xdr:cNvSpPr/>
      </xdr:nvSpPr>
      <xdr:spPr>
        <a:xfrm>
          <a:off x="18953019" y="545869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4</xdr:col>
      <xdr:colOff>845128</xdr:colOff>
      <xdr:row>19</xdr:row>
      <xdr:rowOff>55419</xdr:rowOff>
    </xdr:from>
    <xdr:to>
      <xdr:col>7</xdr:col>
      <xdr:colOff>415637</xdr:colOff>
      <xdr:row>19</xdr:row>
      <xdr:rowOff>858984</xdr:rowOff>
    </xdr:to>
    <xdr:sp macro="" textlink="">
      <xdr:nvSpPr>
        <xdr:cNvPr id="20" name="Rectangle 19">
          <a:extLst>
            <a:ext uri="{FF2B5EF4-FFF2-40B4-BE49-F238E27FC236}">
              <a16:creationId xmlns:a16="http://schemas.microsoft.com/office/drawing/2014/main" id="{AFC27BBC-98A7-4AF9-BD17-203A0C0A385F}"/>
            </a:ext>
          </a:extLst>
        </xdr:cNvPr>
        <xdr:cNvSpPr/>
      </xdr:nvSpPr>
      <xdr:spPr>
        <a:xfrm>
          <a:off x="18966873" y="881149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4</xdr:col>
      <xdr:colOff>803564</xdr:colOff>
      <xdr:row>26</xdr:row>
      <xdr:rowOff>346365</xdr:rowOff>
    </xdr:from>
    <xdr:to>
      <xdr:col>7</xdr:col>
      <xdr:colOff>374073</xdr:colOff>
      <xdr:row>26</xdr:row>
      <xdr:rowOff>1149930</xdr:rowOff>
    </xdr:to>
    <xdr:sp macro="" textlink="">
      <xdr:nvSpPr>
        <xdr:cNvPr id="21" name="Rectangle 20">
          <a:extLst>
            <a:ext uri="{FF2B5EF4-FFF2-40B4-BE49-F238E27FC236}">
              <a16:creationId xmlns:a16="http://schemas.microsoft.com/office/drawing/2014/main" id="{40B6440B-A342-4E55-BF3E-FC9CB8C56CE1}"/>
            </a:ext>
          </a:extLst>
        </xdr:cNvPr>
        <xdr:cNvSpPr/>
      </xdr:nvSpPr>
      <xdr:spPr>
        <a:xfrm>
          <a:off x="18925309" y="1317567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4</xdr:col>
      <xdr:colOff>748146</xdr:colOff>
      <xdr:row>31</xdr:row>
      <xdr:rowOff>1953492</xdr:rowOff>
    </xdr:from>
    <xdr:to>
      <xdr:col>7</xdr:col>
      <xdr:colOff>318655</xdr:colOff>
      <xdr:row>31</xdr:row>
      <xdr:rowOff>2757057</xdr:rowOff>
    </xdr:to>
    <xdr:sp macro="" textlink="">
      <xdr:nvSpPr>
        <xdr:cNvPr id="22" name="Rectangle 21">
          <a:extLst>
            <a:ext uri="{FF2B5EF4-FFF2-40B4-BE49-F238E27FC236}">
              <a16:creationId xmlns:a16="http://schemas.microsoft.com/office/drawing/2014/main" id="{BC497804-3BD4-4553-8E39-2719E23214CF}"/>
            </a:ext>
          </a:extLst>
        </xdr:cNvPr>
        <xdr:cNvSpPr/>
      </xdr:nvSpPr>
      <xdr:spPr>
        <a:xfrm>
          <a:off x="18869891" y="17456728"/>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4</xdr:col>
      <xdr:colOff>803564</xdr:colOff>
      <xdr:row>37</xdr:row>
      <xdr:rowOff>914401</xdr:rowOff>
    </xdr:from>
    <xdr:to>
      <xdr:col>7</xdr:col>
      <xdr:colOff>374073</xdr:colOff>
      <xdr:row>37</xdr:row>
      <xdr:rowOff>1967346</xdr:rowOff>
    </xdr:to>
    <xdr:sp macro="" textlink="">
      <xdr:nvSpPr>
        <xdr:cNvPr id="23" name="Rectangle 22">
          <a:extLst>
            <a:ext uri="{FF2B5EF4-FFF2-40B4-BE49-F238E27FC236}">
              <a16:creationId xmlns:a16="http://schemas.microsoft.com/office/drawing/2014/main" id="{C65C96B3-D814-4D4E-BD96-7D9897E021E7}"/>
            </a:ext>
          </a:extLst>
        </xdr:cNvPr>
        <xdr:cNvSpPr/>
      </xdr:nvSpPr>
      <xdr:spPr>
        <a:xfrm>
          <a:off x="18925309" y="23137092"/>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4</xdr:col>
      <xdr:colOff>803564</xdr:colOff>
      <xdr:row>41</xdr:row>
      <xdr:rowOff>1205346</xdr:rowOff>
    </xdr:from>
    <xdr:to>
      <xdr:col>7</xdr:col>
      <xdr:colOff>374073</xdr:colOff>
      <xdr:row>41</xdr:row>
      <xdr:rowOff>2008911</xdr:rowOff>
    </xdr:to>
    <xdr:sp macro="" textlink="">
      <xdr:nvSpPr>
        <xdr:cNvPr id="24" name="Rectangle 23">
          <a:extLst>
            <a:ext uri="{FF2B5EF4-FFF2-40B4-BE49-F238E27FC236}">
              <a16:creationId xmlns:a16="http://schemas.microsoft.com/office/drawing/2014/main" id="{331A3429-6188-4FD5-B8D9-E6EDD6367F85}"/>
            </a:ext>
          </a:extLst>
        </xdr:cNvPr>
        <xdr:cNvSpPr/>
      </xdr:nvSpPr>
      <xdr:spPr>
        <a:xfrm>
          <a:off x="18925309" y="29648728"/>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4</xdr:col>
      <xdr:colOff>789709</xdr:colOff>
      <xdr:row>48</xdr:row>
      <xdr:rowOff>678873</xdr:rowOff>
    </xdr:from>
    <xdr:to>
      <xdr:col>7</xdr:col>
      <xdr:colOff>360218</xdr:colOff>
      <xdr:row>48</xdr:row>
      <xdr:rowOff>1482438</xdr:rowOff>
    </xdr:to>
    <xdr:sp macro="" textlink="">
      <xdr:nvSpPr>
        <xdr:cNvPr id="25" name="Rectangle 24">
          <a:extLst>
            <a:ext uri="{FF2B5EF4-FFF2-40B4-BE49-F238E27FC236}">
              <a16:creationId xmlns:a16="http://schemas.microsoft.com/office/drawing/2014/main" id="{FCD5FE4D-BA1D-4F5B-ACF3-5E9904DF4907}"/>
            </a:ext>
          </a:extLst>
        </xdr:cNvPr>
        <xdr:cNvSpPr/>
      </xdr:nvSpPr>
      <xdr:spPr>
        <a:xfrm>
          <a:off x="18911454" y="34664073"/>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4</xdr:col>
      <xdr:colOff>775854</xdr:colOff>
      <xdr:row>52</xdr:row>
      <xdr:rowOff>360219</xdr:rowOff>
    </xdr:from>
    <xdr:to>
      <xdr:col>7</xdr:col>
      <xdr:colOff>346363</xdr:colOff>
      <xdr:row>52</xdr:row>
      <xdr:rowOff>1163784</xdr:rowOff>
    </xdr:to>
    <xdr:sp macro="" textlink="">
      <xdr:nvSpPr>
        <xdr:cNvPr id="26" name="Rectangle 25">
          <a:extLst>
            <a:ext uri="{FF2B5EF4-FFF2-40B4-BE49-F238E27FC236}">
              <a16:creationId xmlns:a16="http://schemas.microsoft.com/office/drawing/2014/main" id="{0427445C-2772-4949-8E94-BC7227629175}"/>
            </a:ext>
          </a:extLst>
        </xdr:cNvPr>
        <xdr:cNvSpPr/>
      </xdr:nvSpPr>
      <xdr:spPr>
        <a:xfrm>
          <a:off x="18897599" y="3750425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4</xdr:col>
      <xdr:colOff>858981</xdr:colOff>
      <xdr:row>56</xdr:row>
      <xdr:rowOff>1260764</xdr:rowOff>
    </xdr:from>
    <xdr:to>
      <xdr:col>7</xdr:col>
      <xdr:colOff>429490</xdr:colOff>
      <xdr:row>56</xdr:row>
      <xdr:rowOff>2064329</xdr:rowOff>
    </xdr:to>
    <xdr:sp macro="" textlink="">
      <xdr:nvSpPr>
        <xdr:cNvPr id="27" name="Rectangle 26">
          <a:extLst>
            <a:ext uri="{FF2B5EF4-FFF2-40B4-BE49-F238E27FC236}">
              <a16:creationId xmlns:a16="http://schemas.microsoft.com/office/drawing/2014/main" id="{E157C515-3E9A-4D8A-8CCE-06B3B97C019C}"/>
            </a:ext>
          </a:extLst>
        </xdr:cNvPr>
        <xdr:cNvSpPr/>
      </xdr:nvSpPr>
      <xdr:spPr>
        <a:xfrm>
          <a:off x="18980726" y="4080163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4</xdr:col>
      <xdr:colOff>789710</xdr:colOff>
      <xdr:row>58</xdr:row>
      <xdr:rowOff>1468583</xdr:rowOff>
    </xdr:from>
    <xdr:to>
      <xdr:col>7</xdr:col>
      <xdr:colOff>360219</xdr:colOff>
      <xdr:row>58</xdr:row>
      <xdr:rowOff>2272148</xdr:rowOff>
    </xdr:to>
    <xdr:sp macro="" textlink="">
      <xdr:nvSpPr>
        <xdr:cNvPr id="28" name="Rectangle 27">
          <a:extLst>
            <a:ext uri="{FF2B5EF4-FFF2-40B4-BE49-F238E27FC236}">
              <a16:creationId xmlns:a16="http://schemas.microsoft.com/office/drawing/2014/main" id="{40A75912-C885-4627-811C-09CFF2C4F83B}"/>
            </a:ext>
          </a:extLst>
        </xdr:cNvPr>
        <xdr:cNvSpPr/>
      </xdr:nvSpPr>
      <xdr:spPr>
        <a:xfrm>
          <a:off x="18911455" y="4365567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4</xdr:col>
      <xdr:colOff>803564</xdr:colOff>
      <xdr:row>69</xdr:row>
      <xdr:rowOff>0</xdr:rowOff>
    </xdr:from>
    <xdr:to>
      <xdr:col>7</xdr:col>
      <xdr:colOff>374073</xdr:colOff>
      <xdr:row>74</xdr:row>
      <xdr:rowOff>41564</xdr:rowOff>
    </xdr:to>
    <xdr:sp macro="" textlink="">
      <xdr:nvSpPr>
        <xdr:cNvPr id="29" name="Rectangle 28">
          <a:extLst>
            <a:ext uri="{FF2B5EF4-FFF2-40B4-BE49-F238E27FC236}">
              <a16:creationId xmlns:a16="http://schemas.microsoft.com/office/drawing/2014/main" id="{4200B64A-CD73-4A4D-931F-EA2B9D3F86F9}"/>
            </a:ext>
          </a:extLst>
        </xdr:cNvPr>
        <xdr:cNvSpPr/>
      </xdr:nvSpPr>
      <xdr:spPr>
        <a:xfrm>
          <a:off x="18925309" y="48851127"/>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637309</xdr:colOff>
      <xdr:row>70</xdr:row>
      <xdr:rowOff>69274</xdr:rowOff>
    </xdr:from>
    <xdr:to>
      <xdr:col>10</xdr:col>
      <xdr:colOff>207819</xdr:colOff>
      <xdr:row>72</xdr:row>
      <xdr:rowOff>207820</xdr:rowOff>
    </xdr:to>
    <xdr:sp macro="" textlink="">
      <xdr:nvSpPr>
        <xdr:cNvPr id="30" name="Rectangle 29">
          <a:extLst>
            <a:ext uri="{FF2B5EF4-FFF2-40B4-BE49-F238E27FC236}">
              <a16:creationId xmlns:a16="http://schemas.microsoft.com/office/drawing/2014/main" id="{A2E98C00-CA24-4607-B51B-5F35BAC4C842}"/>
            </a:ext>
          </a:extLst>
        </xdr:cNvPr>
        <xdr:cNvSpPr/>
      </xdr:nvSpPr>
      <xdr:spPr>
        <a:xfrm>
          <a:off x="21377564" y="4925291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4</xdr:col>
      <xdr:colOff>692728</xdr:colOff>
      <xdr:row>81</xdr:row>
      <xdr:rowOff>443345</xdr:rowOff>
    </xdr:from>
    <xdr:to>
      <xdr:col>7</xdr:col>
      <xdr:colOff>263237</xdr:colOff>
      <xdr:row>83</xdr:row>
      <xdr:rowOff>316675</xdr:rowOff>
    </xdr:to>
    <xdr:sp macro="" textlink="">
      <xdr:nvSpPr>
        <xdr:cNvPr id="31" name="Rectangle 30">
          <a:extLst>
            <a:ext uri="{FF2B5EF4-FFF2-40B4-BE49-F238E27FC236}">
              <a16:creationId xmlns:a16="http://schemas.microsoft.com/office/drawing/2014/main" id="{EC8F2B43-7081-4698-A50D-98FCCC1C142B}"/>
            </a:ext>
          </a:extLst>
        </xdr:cNvPr>
        <xdr:cNvSpPr/>
      </xdr:nvSpPr>
      <xdr:spPr>
        <a:xfrm>
          <a:off x="18814473" y="54268254"/>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4</xdr:col>
      <xdr:colOff>762001</xdr:colOff>
      <xdr:row>86</xdr:row>
      <xdr:rowOff>13855</xdr:rowOff>
    </xdr:from>
    <xdr:to>
      <xdr:col>7</xdr:col>
      <xdr:colOff>332510</xdr:colOff>
      <xdr:row>87</xdr:row>
      <xdr:rowOff>623455</xdr:rowOff>
    </xdr:to>
    <xdr:sp macro="" textlink="">
      <xdr:nvSpPr>
        <xdr:cNvPr id="32" name="Rectangle 31">
          <a:extLst>
            <a:ext uri="{FF2B5EF4-FFF2-40B4-BE49-F238E27FC236}">
              <a16:creationId xmlns:a16="http://schemas.microsoft.com/office/drawing/2014/main" id="{616A5E52-2B2D-4FDF-AE4E-B820B1CF2EC0}"/>
            </a:ext>
          </a:extLst>
        </xdr:cNvPr>
        <xdr:cNvSpPr/>
      </xdr:nvSpPr>
      <xdr:spPr>
        <a:xfrm>
          <a:off x="18883746" y="57925855"/>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4</xdr:col>
      <xdr:colOff>739241</xdr:colOff>
      <xdr:row>92</xdr:row>
      <xdr:rowOff>568037</xdr:rowOff>
    </xdr:from>
    <xdr:to>
      <xdr:col>7</xdr:col>
      <xdr:colOff>309750</xdr:colOff>
      <xdr:row>97</xdr:row>
      <xdr:rowOff>304801</xdr:rowOff>
    </xdr:to>
    <xdr:sp macro="" textlink="">
      <xdr:nvSpPr>
        <xdr:cNvPr id="33" name="Rectangle 32">
          <a:extLst>
            <a:ext uri="{FF2B5EF4-FFF2-40B4-BE49-F238E27FC236}">
              <a16:creationId xmlns:a16="http://schemas.microsoft.com/office/drawing/2014/main" id="{D204E2E5-0B91-4E85-AA2E-EE89C49EB0E2}"/>
            </a:ext>
          </a:extLst>
        </xdr:cNvPr>
        <xdr:cNvSpPr/>
      </xdr:nvSpPr>
      <xdr:spPr>
        <a:xfrm>
          <a:off x="18860986" y="61860546"/>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7</xdr:col>
      <xdr:colOff>789709</xdr:colOff>
      <xdr:row>94</xdr:row>
      <xdr:rowOff>13855</xdr:rowOff>
    </xdr:from>
    <xdr:to>
      <xdr:col>10</xdr:col>
      <xdr:colOff>360219</xdr:colOff>
      <xdr:row>96</xdr:row>
      <xdr:rowOff>152402</xdr:rowOff>
    </xdr:to>
    <xdr:sp macro="" textlink="">
      <xdr:nvSpPr>
        <xdr:cNvPr id="34" name="Rectangle 33">
          <a:extLst>
            <a:ext uri="{FF2B5EF4-FFF2-40B4-BE49-F238E27FC236}">
              <a16:creationId xmlns:a16="http://schemas.microsoft.com/office/drawing/2014/main" id="{94F1C911-A68A-46AC-8607-2E69E022F373}"/>
            </a:ext>
          </a:extLst>
        </xdr:cNvPr>
        <xdr:cNvSpPr/>
      </xdr:nvSpPr>
      <xdr:spPr>
        <a:xfrm>
          <a:off x="21529964" y="6234545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4</xdr:col>
      <xdr:colOff>706583</xdr:colOff>
      <xdr:row>100</xdr:row>
      <xdr:rowOff>96983</xdr:rowOff>
    </xdr:from>
    <xdr:to>
      <xdr:col>7</xdr:col>
      <xdr:colOff>277092</xdr:colOff>
      <xdr:row>101</xdr:row>
      <xdr:rowOff>568038</xdr:rowOff>
    </xdr:to>
    <xdr:sp macro="" textlink="">
      <xdr:nvSpPr>
        <xdr:cNvPr id="35" name="Rectangle 34">
          <a:extLst>
            <a:ext uri="{FF2B5EF4-FFF2-40B4-BE49-F238E27FC236}">
              <a16:creationId xmlns:a16="http://schemas.microsoft.com/office/drawing/2014/main" id="{16937FB8-821A-4750-AEB4-32472684F346}"/>
            </a:ext>
          </a:extLst>
        </xdr:cNvPr>
        <xdr:cNvSpPr/>
      </xdr:nvSpPr>
      <xdr:spPr>
        <a:xfrm>
          <a:off x="18828328" y="64742292"/>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9" name="ZoneTexte 38">
          <a:extLst>
            <a:ext uri="{FF2B5EF4-FFF2-40B4-BE49-F238E27FC236}">
              <a16:creationId xmlns:a16="http://schemas.microsoft.com/office/drawing/2014/main" id="{FF979BBC-E552-495D-A792-F1FF6878E826}"/>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40" name="ZoneTexte 39">
          <a:extLst>
            <a:ext uri="{FF2B5EF4-FFF2-40B4-BE49-F238E27FC236}">
              <a16:creationId xmlns:a16="http://schemas.microsoft.com/office/drawing/2014/main" id="{17913087-387E-44A9-B7DC-3E9AF36F472C}"/>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41" name="ZoneTexte 40">
          <a:extLst>
            <a:ext uri="{FF2B5EF4-FFF2-40B4-BE49-F238E27FC236}">
              <a16:creationId xmlns:a16="http://schemas.microsoft.com/office/drawing/2014/main" id="{B4731EFE-586A-4C81-9F7A-694B016D1860}"/>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4</xdr:col>
      <xdr:colOff>858984</xdr:colOff>
      <xdr:row>1</xdr:row>
      <xdr:rowOff>221673</xdr:rowOff>
    </xdr:from>
    <xdr:to>
      <xdr:col>7</xdr:col>
      <xdr:colOff>429493</xdr:colOff>
      <xdr:row>2</xdr:row>
      <xdr:rowOff>387927</xdr:rowOff>
    </xdr:to>
    <xdr:sp macro="" textlink="">
      <xdr:nvSpPr>
        <xdr:cNvPr id="42" name="Rectangle 41">
          <a:extLst>
            <a:ext uri="{FF2B5EF4-FFF2-40B4-BE49-F238E27FC236}">
              <a16:creationId xmlns:a16="http://schemas.microsoft.com/office/drawing/2014/main" id="{1C419C02-D34C-4F31-B22F-9A30144E6500}"/>
            </a:ext>
          </a:extLst>
        </xdr:cNvPr>
        <xdr:cNvSpPr/>
      </xdr:nvSpPr>
      <xdr:spPr>
        <a:xfrm>
          <a:off x="18980729" y="637309"/>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0</xdr:colOff>
      <xdr:row>3</xdr:row>
      <xdr:rowOff>13854</xdr:rowOff>
    </xdr:from>
    <xdr:to>
      <xdr:col>7</xdr:col>
      <xdr:colOff>443346</xdr:colOff>
      <xdr:row>4</xdr:row>
      <xdr:rowOff>180108</xdr:rowOff>
    </xdr:to>
    <xdr:sp macro="" textlink="">
      <xdr:nvSpPr>
        <xdr:cNvPr id="43" name="Rectangle 42">
          <a:extLst>
            <a:ext uri="{FF2B5EF4-FFF2-40B4-BE49-F238E27FC236}">
              <a16:creationId xmlns:a16="http://schemas.microsoft.com/office/drawing/2014/main" id="{296EA210-05A4-49F0-8F3D-4725750A9681}"/>
            </a:ext>
          </a:extLst>
        </xdr:cNvPr>
        <xdr:cNvSpPr/>
      </xdr:nvSpPr>
      <xdr:spPr>
        <a:xfrm>
          <a:off x="18994582" y="1260763"/>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4</xdr:col>
      <xdr:colOff>762001</xdr:colOff>
      <xdr:row>86</xdr:row>
      <xdr:rowOff>13854</xdr:rowOff>
    </xdr:from>
    <xdr:to>
      <xdr:col>7</xdr:col>
      <xdr:colOff>332510</xdr:colOff>
      <xdr:row>87</xdr:row>
      <xdr:rowOff>623454</xdr:rowOff>
    </xdr:to>
    <xdr:sp macro="" textlink="">
      <xdr:nvSpPr>
        <xdr:cNvPr id="44" name="Rectangle 43">
          <a:extLst>
            <a:ext uri="{FF2B5EF4-FFF2-40B4-BE49-F238E27FC236}">
              <a16:creationId xmlns:a16="http://schemas.microsoft.com/office/drawing/2014/main" id="{FBC66525-0172-441F-AACC-3DE69A88B9A8}"/>
            </a:ext>
          </a:extLst>
        </xdr:cNvPr>
        <xdr:cNvSpPr/>
      </xdr:nvSpPr>
      <xdr:spPr>
        <a:xfrm>
          <a:off x="18883746" y="57925854"/>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CF156FAB-B2B5-4C4D-AE58-F51580A37E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6B016100-650C-D44D-8D92-50734CF3452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8AAC43DD-E73D-3B4A-8CAE-852195861BD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DD81185F-8058-A74C-8656-1BEA208F800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53D70AFB-911A-0D46-ADAE-2B965F0AC4FA}"/>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40E56EC0-FEB6-184B-B1DC-8A470A7D985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xdr:from>
      <xdr:col>1</xdr:col>
      <xdr:colOff>651164</xdr:colOff>
      <xdr:row>16</xdr:row>
      <xdr:rowOff>221673</xdr:rowOff>
    </xdr:from>
    <xdr:to>
      <xdr:col>3</xdr:col>
      <xdr:colOff>2149533</xdr:colOff>
      <xdr:row>21</xdr:row>
      <xdr:rowOff>278477</xdr:rowOff>
    </xdr:to>
    <xdr:graphicFrame macro="">
      <xdr:nvGraphicFramePr>
        <xdr:cNvPr id="12" name="Graphique 11">
          <a:extLst>
            <a:ext uri="{FF2B5EF4-FFF2-40B4-BE49-F238E27FC236}">
              <a16:creationId xmlns:a16="http://schemas.microsoft.com/office/drawing/2014/main" id="{D8B00305-EA6D-4CF9-B886-D22037D530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2022764</xdr:colOff>
      <xdr:row>16</xdr:row>
      <xdr:rowOff>124691</xdr:rowOff>
    </xdr:from>
    <xdr:to>
      <xdr:col>3</xdr:col>
      <xdr:colOff>8591204</xdr:colOff>
      <xdr:row>22</xdr:row>
      <xdr:rowOff>88670</xdr:rowOff>
    </xdr:to>
    <xdr:graphicFrame macro="">
      <xdr:nvGraphicFramePr>
        <xdr:cNvPr id="13" name="Graphique 12">
          <a:extLst>
            <a:ext uri="{FF2B5EF4-FFF2-40B4-BE49-F238E27FC236}">
              <a16:creationId xmlns:a16="http://schemas.microsoft.com/office/drawing/2014/main" id="{D2D0F18D-918A-45C4-BCCB-16AAC23E60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80" name="Rectangle 79">
          <a:extLst>
            <a:ext uri="{FF2B5EF4-FFF2-40B4-BE49-F238E27FC236}">
              <a16:creationId xmlns:a16="http://schemas.microsoft.com/office/drawing/2014/main" id="{9A6D6CE7-BCCC-48FC-BE25-B34E2A8EF130}"/>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81" name="Rectangle 80">
          <a:extLst>
            <a:ext uri="{FF2B5EF4-FFF2-40B4-BE49-F238E27FC236}">
              <a16:creationId xmlns:a16="http://schemas.microsoft.com/office/drawing/2014/main" id="{9DC97491-3E39-4CD8-B17D-501C316371C4}"/>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82" name="Rectangle 81">
          <a:extLst>
            <a:ext uri="{FF2B5EF4-FFF2-40B4-BE49-F238E27FC236}">
              <a16:creationId xmlns:a16="http://schemas.microsoft.com/office/drawing/2014/main" id="{24DD9058-B147-486A-A210-2C40B2DF1E00}"/>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83" name="Rectangle 82">
          <a:extLst>
            <a:ext uri="{FF2B5EF4-FFF2-40B4-BE49-F238E27FC236}">
              <a16:creationId xmlns:a16="http://schemas.microsoft.com/office/drawing/2014/main" id="{49C65115-A39F-43E4-A12D-79E685F77A43}"/>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84" name="Rectangle 83">
          <a:extLst>
            <a:ext uri="{FF2B5EF4-FFF2-40B4-BE49-F238E27FC236}">
              <a16:creationId xmlns:a16="http://schemas.microsoft.com/office/drawing/2014/main" id="{A8FAA0E2-AC13-4374-A686-57F00A06C2C0}"/>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85" name="Rectangle 84">
          <a:extLst>
            <a:ext uri="{FF2B5EF4-FFF2-40B4-BE49-F238E27FC236}">
              <a16:creationId xmlns:a16="http://schemas.microsoft.com/office/drawing/2014/main" id="{A5D03718-E86E-493B-BE3C-9550FA6CE8E3}"/>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86" name="Rectangle 85">
          <a:extLst>
            <a:ext uri="{FF2B5EF4-FFF2-40B4-BE49-F238E27FC236}">
              <a16:creationId xmlns:a16="http://schemas.microsoft.com/office/drawing/2014/main" id="{0B2F30A8-0DB9-47A3-B8E0-6E2CFBAFED0B}"/>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87" name="Rectangle 86">
          <a:extLst>
            <a:ext uri="{FF2B5EF4-FFF2-40B4-BE49-F238E27FC236}">
              <a16:creationId xmlns:a16="http://schemas.microsoft.com/office/drawing/2014/main" id="{4E58AB56-A4B5-4419-A221-1C3D8A6D4013}"/>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88" name="Rectangle 87">
          <a:extLst>
            <a:ext uri="{FF2B5EF4-FFF2-40B4-BE49-F238E27FC236}">
              <a16:creationId xmlns:a16="http://schemas.microsoft.com/office/drawing/2014/main" id="{8B52C534-3730-412F-926C-DBF8FACE0DD7}"/>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89" name="Rectangle 88">
          <a:extLst>
            <a:ext uri="{FF2B5EF4-FFF2-40B4-BE49-F238E27FC236}">
              <a16:creationId xmlns:a16="http://schemas.microsoft.com/office/drawing/2014/main" id="{4ADCFCDF-1A11-4D3D-9A54-20EB9937E07A}"/>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90" name="Rectangle 89">
          <a:extLst>
            <a:ext uri="{FF2B5EF4-FFF2-40B4-BE49-F238E27FC236}">
              <a16:creationId xmlns:a16="http://schemas.microsoft.com/office/drawing/2014/main" id="{221073B4-0577-4F8E-8378-E85132E2D90F}"/>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91" name="Rectangle 90">
          <a:extLst>
            <a:ext uri="{FF2B5EF4-FFF2-40B4-BE49-F238E27FC236}">
              <a16:creationId xmlns:a16="http://schemas.microsoft.com/office/drawing/2014/main" id="{124B4F1D-9A73-4A2F-A8C2-16777F306E4A}"/>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92" name="Rectangle 91">
          <a:extLst>
            <a:ext uri="{FF2B5EF4-FFF2-40B4-BE49-F238E27FC236}">
              <a16:creationId xmlns:a16="http://schemas.microsoft.com/office/drawing/2014/main" id="{473B0D81-7139-41C7-B504-E96EDE53129B}"/>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93" name="Rectangle 92">
          <a:extLst>
            <a:ext uri="{FF2B5EF4-FFF2-40B4-BE49-F238E27FC236}">
              <a16:creationId xmlns:a16="http://schemas.microsoft.com/office/drawing/2014/main" id="{9A69A59F-D0E3-4404-A9DC-1714AAF7AB3A}"/>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94" name="Rectangle 93">
          <a:extLst>
            <a:ext uri="{FF2B5EF4-FFF2-40B4-BE49-F238E27FC236}">
              <a16:creationId xmlns:a16="http://schemas.microsoft.com/office/drawing/2014/main" id="{65712907-AB57-4CDD-A087-610D49C57107}"/>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95" name="Rectangle 94">
          <a:extLst>
            <a:ext uri="{FF2B5EF4-FFF2-40B4-BE49-F238E27FC236}">
              <a16:creationId xmlns:a16="http://schemas.microsoft.com/office/drawing/2014/main" id="{3783D6B5-F511-4BD3-B7A9-DEF76EE481A8}"/>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96" name="Rectangle 95">
          <a:extLst>
            <a:ext uri="{FF2B5EF4-FFF2-40B4-BE49-F238E27FC236}">
              <a16:creationId xmlns:a16="http://schemas.microsoft.com/office/drawing/2014/main" id="{AF78F2E8-9F98-41A7-9E3F-EFC4FF7C1B7F}"/>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97" name="Rectangle 96">
          <a:extLst>
            <a:ext uri="{FF2B5EF4-FFF2-40B4-BE49-F238E27FC236}">
              <a16:creationId xmlns:a16="http://schemas.microsoft.com/office/drawing/2014/main" id="{1EC288C3-7F3E-4527-93CB-D8E22E881898}"/>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98" name="Rectangle 97">
          <a:extLst>
            <a:ext uri="{FF2B5EF4-FFF2-40B4-BE49-F238E27FC236}">
              <a16:creationId xmlns:a16="http://schemas.microsoft.com/office/drawing/2014/main" id="{809FE132-995A-418B-89DF-8B8FC4D1A746}"/>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99" name="Rectangle 98">
          <a:extLst>
            <a:ext uri="{FF2B5EF4-FFF2-40B4-BE49-F238E27FC236}">
              <a16:creationId xmlns:a16="http://schemas.microsoft.com/office/drawing/2014/main" id="{2C819701-E4D3-415A-8133-F43C86B15631}"/>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100" name="Rectangle 99">
          <a:extLst>
            <a:ext uri="{FF2B5EF4-FFF2-40B4-BE49-F238E27FC236}">
              <a16:creationId xmlns:a16="http://schemas.microsoft.com/office/drawing/2014/main" id="{F15CA15D-BA3F-404C-92DA-1C7A2B9DBC2C}"/>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101" name="Rectangle 100">
          <a:extLst>
            <a:ext uri="{FF2B5EF4-FFF2-40B4-BE49-F238E27FC236}">
              <a16:creationId xmlns:a16="http://schemas.microsoft.com/office/drawing/2014/main" id="{777F2E42-493C-487C-962C-738D8B655AF8}"/>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102" name="ZoneTexte 101">
          <a:extLst>
            <a:ext uri="{FF2B5EF4-FFF2-40B4-BE49-F238E27FC236}">
              <a16:creationId xmlns:a16="http://schemas.microsoft.com/office/drawing/2014/main" id="{689A3CF0-FB6B-470E-A256-2FD0836AC19B}"/>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103" name="ZoneTexte 102">
          <a:extLst>
            <a:ext uri="{FF2B5EF4-FFF2-40B4-BE49-F238E27FC236}">
              <a16:creationId xmlns:a16="http://schemas.microsoft.com/office/drawing/2014/main" id="{67AD00A4-8B16-4903-9B26-48E74C391087}"/>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104" name="ZoneTexte 103">
          <a:extLst>
            <a:ext uri="{FF2B5EF4-FFF2-40B4-BE49-F238E27FC236}">
              <a16:creationId xmlns:a16="http://schemas.microsoft.com/office/drawing/2014/main" id="{AE841BC9-6CF1-450A-BBA7-F8986AB04710}"/>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138545</xdr:rowOff>
    </xdr:from>
    <xdr:to>
      <xdr:col>7</xdr:col>
      <xdr:colOff>609601</xdr:colOff>
      <xdr:row>2</xdr:row>
      <xdr:rowOff>304799</xdr:rowOff>
    </xdr:to>
    <xdr:sp macro="" textlink="">
      <xdr:nvSpPr>
        <xdr:cNvPr id="35" name="Rectangle 34">
          <a:extLst>
            <a:ext uri="{FF2B5EF4-FFF2-40B4-BE49-F238E27FC236}">
              <a16:creationId xmlns:a16="http://schemas.microsoft.com/office/drawing/2014/main" id="{4E79B5DA-8862-4372-8350-52E8B9A3FB6F}"/>
            </a:ext>
          </a:extLst>
        </xdr:cNvPr>
        <xdr:cNvSpPr/>
      </xdr:nvSpPr>
      <xdr:spPr>
        <a:xfrm>
          <a:off x="19160837" y="554181"/>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471053</xdr:rowOff>
    </xdr:from>
    <xdr:to>
      <xdr:col>7</xdr:col>
      <xdr:colOff>623454</xdr:colOff>
      <xdr:row>4</xdr:row>
      <xdr:rowOff>96980</xdr:rowOff>
    </xdr:to>
    <xdr:sp macro="" textlink="">
      <xdr:nvSpPr>
        <xdr:cNvPr id="36" name="Rectangle 35">
          <a:extLst>
            <a:ext uri="{FF2B5EF4-FFF2-40B4-BE49-F238E27FC236}">
              <a16:creationId xmlns:a16="http://schemas.microsoft.com/office/drawing/2014/main" id="{625DA51E-72BF-45AD-A9CA-FBBBBEFD98C4}"/>
            </a:ext>
          </a:extLst>
        </xdr:cNvPr>
        <xdr:cNvSpPr/>
      </xdr:nvSpPr>
      <xdr:spPr>
        <a:xfrm>
          <a:off x="19174690" y="1177635"/>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720435</xdr:rowOff>
    </xdr:from>
    <xdr:to>
      <xdr:col>7</xdr:col>
      <xdr:colOff>512618</xdr:colOff>
      <xdr:row>87</xdr:row>
      <xdr:rowOff>540326</xdr:rowOff>
    </xdr:to>
    <xdr:sp macro="" textlink="">
      <xdr:nvSpPr>
        <xdr:cNvPr id="37" name="Rectangle 36">
          <a:extLst>
            <a:ext uri="{FF2B5EF4-FFF2-40B4-BE49-F238E27FC236}">
              <a16:creationId xmlns:a16="http://schemas.microsoft.com/office/drawing/2014/main" id="{852F2751-B3D1-4CEE-845E-B07F12563472}"/>
            </a:ext>
          </a:extLst>
        </xdr:cNvPr>
        <xdr:cNvSpPr/>
      </xdr:nvSpPr>
      <xdr:spPr>
        <a:xfrm>
          <a:off x="19063854" y="57842726"/>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7AA40125-522B-1E46-809C-8BF9CB980D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03EDEEC5-4DE9-1F47-A6B5-A48F5DCF5B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2131441B-F80A-8B44-89FE-3633EC153E1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FFA6C146-91C9-714F-871D-B9A03C3EFBEB}"/>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9C51FE27-EB52-084D-8FD9-98AA9E36BFB6}"/>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D6AFBC4B-C683-1548-B332-3E8F6B0A0965}"/>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editAs="oneCell">
    <xdr:from>
      <xdr:col>1</xdr:col>
      <xdr:colOff>692728</xdr:colOff>
      <xdr:row>17</xdr:row>
      <xdr:rowOff>55418</xdr:rowOff>
    </xdr:from>
    <xdr:to>
      <xdr:col>3</xdr:col>
      <xdr:colOff>2186339</xdr:colOff>
      <xdr:row>22</xdr:row>
      <xdr:rowOff>77960</xdr:rowOff>
    </xdr:to>
    <xdr:pic>
      <xdr:nvPicPr>
        <xdr:cNvPr id="14" name="Image 13">
          <a:extLst>
            <a:ext uri="{FF2B5EF4-FFF2-40B4-BE49-F238E27FC236}">
              <a16:creationId xmlns:a16="http://schemas.microsoft.com/office/drawing/2014/main" id="{476198D2-30DE-48E2-B8C7-EAEFA8F292E6}"/>
            </a:ext>
          </a:extLst>
        </xdr:cNvPr>
        <xdr:cNvPicPr>
          <a:picLocks noChangeAspect="1"/>
        </xdr:cNvPicPr>
      </xdr:nvPicPr>
      <xdr:blipFill>
        <a:blip xmlns:r="http://schemas.openxmlformats.org/officeDocument/2006/relationships" r:embed="rId13"/>
        <a:stretch>
          <a:fillRect/>
        </a:stretch>
      </xdr:blipFill>
      <xdr:spPr>
        <a:xfrm>
          <a:off x="3865419" y="8285018"/>
          <a:ext cx="6647502" cy="3513887"/>
        </a:xfrm>
        <a:prstGeom prst="rect">
          <a:avLst/>
        </a:prstGeom>
      </xdr:spPr>
    </xdr:pic>
    <xdr:clientData/>
  </xdr:twoCellAnchor>
  <xdr:twoCellAnchor>
    <xdr:from>
      <xdr:col>3</xdr:col>
      <xdr:colOff>1939637</xdr:colOff>
      <xdr:row>16</xdr:row>
      <xdr:rowOff>152401</xdr:rowOff>
    </xdr:from>
    <xdr:to>
      <xdr:col>3</xdr:col>
      <xdr:colOff>8508077</xdr:colOff>
      <xdr:row>22</xdr:row>
      <xdr:rowOff>116380</xdr:rowOff>
    </xdr:to>
    <xdr:graphicFrame macro="">
      <xdr:nvGraphicFramePr>
        <xdr:cNvPr id="15" name="Graphique 14">
          <a:extLst>
            <a:ext uri="{FF2B5EF4-FFF2-40B4-BE49-F238E27FC236}">
              <a16:creationId xmlns:a16="http://schemas.microsoft.com/office/drawing/2014/main" id="{1AD3A0A6-9F1E-4617-B5FA-50F14BEDCC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3" name="Rectangle 12">
          <a:extLst>
            <a:ext uri="{FF2B5EF4-FFF2-40B4-BE49-F238E27FC236}">
              <a16:creationId xmlns:a16="http://schemas.microsoft.com/office/drawing/2014/main" id="{204BB599-3CA5-4E5A-9A35-78BED3650BA9}"/>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6" name="Rectangle 15">
          <a:extLst>
            <a:ext uri="{FF2B5EF4-FFF2-40B4-BE49-F238E27FC236}">
              <a16:creationId xmlns:a16="http://schemas.microsoft.com/office/drawing/2014/main" id="{EE4F67F1-A1DB-497E-97A5-189AA2DFF6BC}"/>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7" name="Rectangle 16">
          <a:extLst>
            <a:ext uri="{FF2B5EF4-FFF2-40B4-BE49-F238E27FC236}">
              <a16:creationId xmlns:a16="http://schemas.microsoft.com/office/drawing/2014/main" id="{8D685580-A188-4173-9F17-FF9978783E54}"/>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8" name="Rectangle 17">
          <a:extLst>
            <a:ext uri="{FF2B5EF4-FFF2-40B4-BE49-F238E27FC236}">
              <a16:creationId xmlns:a16="http://schemas.microsoft.com/office/drawing/2014/main" id="{AAFCF5AC-8009-4B4F-8C87-249C67EEB545}"/>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9" name="Rectangle 18">
          <a:extLst>
            <a:ext uri="{FF2B5EF4-FFF2-40B4-BE49-F238E27FC236}">
              <a16:creationId xmlns:a16="http://schemas.microsoft.com/office/drawing/2014/main" id="{AB7535A3-EB5C-494C-ACB2-85E77FFC65A5}"/>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20" name="Rectangle 19">
          <a:extLst>
            <a:ext uri="{FF2B5EF4-FFF2-40B4-BE49-F238E27FC236}">
              <a16:creationId xmlns:a16="http://schemas.microsoft.com/office/drawing/2014/main" id="{CD8DB6E1-7716-4305-9DEC-A38A5A06C0A4}"/>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21" name="Rectangle 20">
          <a:extLst>
            <a:ext uri="{FF2B5EF4-FFF2-40B4-BE49-F238E27FC236}">
              <a16:creationId xmlns:a16="http://schemas.microsoft.com/office/drawing/2014/main" id="{141558E8-9DEE-4CB2-9CFC-4DD0DA391DA1}"/>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2" name="Rectangle 21">
          <a:extLst>
            <a:ext uri="{FF2B5EF4-FFF2-40B4-BE49-F238E27FC236}">
              <a16:creationId xmlns:a16="http://schemas.microsoft.com/office/drawing/2014/main" id="{2D7EDB89-239D-499E-B5B0-A3C0098FB5EB}"/>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3" name="Rectangle 22">
          <a:extLst>
            <a:ext uri="{FF2B5EF4-FFF2-40B4-BE49-F238E27FC236}">
              <a16:creationId xmlns:a16="http://schemas.microsoft.com/office/drawing/2014/main" id="{B4B98C40-874D-47CF-9E05-C6BAA692B205}"/>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4" name="Rectangle 23">
          <a:extLst>
            <a:ext uri="{FF2B5EF4-FFF2-40B4-BE49-F238E27FC236}">
              <a16:creationId xmlns:a16="http://schemas.microsoft.com/office/drawing/2014/main" id="{CDD8D8B5-8E09-4E3A-8852-2FC01BA4E911}"/>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5" name="Rectangle 24">
          <a:extLst>
            <a:ext uri="{FF2B5EF4-FFF2-40B4-BE49-F238E27FC236}">
              <a16:creationId xmlns:a16="http://schemas.microsoft.com/office/drawing/2014/main" id="{2C81A077-6D69-43C9-B69D-61B775944F23}"/>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6" name="Rectangle 25">
          <a:extLst>
            <a:ext uri="{FF2B5EF4-FFF2-40B4-BE49-F238E27FC236}">
              <a16:creationId xmlns:a16="http://schemas.microsoft.com/office/drawing/2014/main" id="{FA27FD74-614D-4894-BE8E-D6CD84C9FEC6}"/>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7" name="Rectangle 26">
          <a:extLst>
            <a:ext uri="{FF2B5EF4-FFF2-40B4-BE49-F238E27FC236}">
              <a16:creationId xmlns:a16="http://schemas.microsoft.com/office/drawing/2014/main" id="{CADE0FC8-89B6-41C6-951D-6C1FEEDCD0CC}"/>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8" name="Rectangle 27">
          <a:extLst>
            <a:ext uri="{FF2B5EF4-FFF2-40B4-BE49-F238E27FC236}">
              <a16:creationId xmlns:a16="http://schemas.microsoft.com/office/drawing/2014/main" id="{7FE8B9DB-294F-48D8-B072-B0B667EC5057}"/>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9" name="Rectangle 28">
          <a:extLst>
            <a:ext uri="{FF2B5EF4-FFF2-40B4-BE49-F238E27FC236}">
              <a16:creationId xmlns:a16="http://schemas.microsoft.com/office/drawing/2014/main" id="{A5960422-0B27-4493-9D5F-AF336191E69D}"/>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30" name="Rectangle 29">
          <a:extLst>
            <a:ext uri="{FF2B5EF4-FFF2-40B4-BE49-F238E27FC236}">
              <a16:creationId xmlns:a16="http://schemas.microsoft.com/office/drawing/2014/main" id="{DF8548DD-410D-4B35-8048-F7F8C08A5689}"/>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31" name="Rectangle 30">
          <a:extLst>
            <a:ext uri="{FF2B5EF4-FFF2-40B4-BE49-F238E27FC236}">
              <a16:creationId xmlns:a16="http://schemas.microsoft.com/office/drawing/2014/main" id="{2C7B0119-4BC9-4423-A463-6208DA89748E}"/>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2" name="Rectangle 31">
          <a:extLst>
            <a:ext uri="{FF2B5EF4-FFF2-40B4-BE49-F238E27FC236}">
              <a16:creationId xmlns:a16="http://schemas.microsoft.com/office/drawing/2014/main" id="{BC7E0B19-08A9-4CF9-AD82-DA7AEB1F49D0}"/>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3" name="Rectangle 32">
          <a:extLst>
            <a:ext uri="{FF2B5EF4-FFF2-40B4-BE49-F238E27FC236}">
              <a16:creationId xmlns:a16="http://schemas.microsoft.com/office/drawing/2014/main" id="{E6A086BA-6429-4983-BA0F-34712EC8CD47}"/>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4" name="Rectangle 33">
          <a:extLst>
            <a:ext uri="{FF2B5EF4-FFF2-40B4-BE49-F238E27FC236}">
              <a16:creationId xmlns:a16="http://schemas.microsoft.com/office/drawing/2014/main" id="{69865989-90C2-45F7-8A81-0DAB253D2C75}"/>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5" name="Rectangle 34">
          <a:extLst>
            <a:ext uri="{FF2B5EF4-FFF2-40B4-BE49-F238E27FC236}">
              <a16:creationId xmlns:a16="http://schemas.microsoft.com/office/drawing/2014/main" id="{E4B7DB38-5D3D-4D56-84CA-9791F7E63B19}"/>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6" name="Rectangle 35">
          <a:extLst>
            <a:ext uri="{FF2B5EF4-FFF2-40B4-BE49-F238E27FC236}">
              <a16:creationId xmlns:a16="http://schemas.microsoft.com/office/drawing/2014/main" id="{A9885960-8A3A-45CF-A224-F75A1029CEA0}"/>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7" name="ZoneTexte 36">
          <a:extLst>
            <a:ext uri="{FF2B5EF4-FFF2-40B4-BE49-F238E27FC236}">
              <a16:creationId xmlns:a16="http://schemas.microsoft.com/office/drawing/2014/main" id="{1A72E85C-1957-4D0F-8740-A6BF287F199A}"/>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8" name="ZoneTexte 37">
          <a:extLst>
            <a:ext uri="{FF2B5EF4-FFF2-40B4-BE49-F238E27FC236}">
              <a16:creationId xmlns:a16="http://schemas.microsoft.com/office/drawing/2014/main" id="{095505DC-975B-43AB-8AD9-79C6D9112970}"/>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9" name="ZoneTexte 38">
          <a:extLst>
            <a:ext uri="{FF2B5EF4-FFF2-40B4-BE49-F238E27FC236}">
              <a16:creationId xmlns:a16="http://schemas.microsoft.com/office/drawing/2014/main" id="{1B6D149D-8100-4419-9AFA-2C0FBB9C1C02}"/>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166256</xdr:colOff>
      <xdr:row>1</xdr:row>
      <xdr:rowOff>138546</xdr:rowOff>
    </xdr:from>
    <xdr:to>
      <xdr:col>7</xdr:col>
      <xdr:colOff>609602</xdr:colOff>
      <xdr:row>2</xdr:row>
      <xdr:rowOff>304800</xdr:rowOff>
    </xdr:to>
    <xdr:sp macro="" textlink="">
      <xdr:nvSpPr>
        <xdr:cNvPr id="40" name="Rectangle 39">
          <a:extLst>
            <a:ext uri="{FF2B5EF4-FFF2-40B4-BE49-F238E27FC236}">
              <a16:creationId xmlns:a16="http://schemas.microsoft.com/office/drawing/2014/main" id="{83BABEA0-D4CC-4A7B-A9ED-5A52AF6B8A5A}"/>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41" name="Rectangle 40">
          <a:extLst>
            <a:ext uri="{FF2B5EF4-FFF2-40B4-BE49-F238E27FC236}">
              <a16:creationId xmlns:a16="http://schemas.microsoft.com/office/drawing/2014/main" id="{48D70BF2-8C51-4697-91D9-46CA2D5560BB}"/>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42" name="Rectangle 41">
          <a:extLst>
            <a:ext uri="{FF2B5EF4-FFF2-40B4-BE49-F238E27FC236}">
              <a16:creationId xmlns:a16="http://schemas.microsoft.com/office/drawing/2014/main" id="{021BEF34-1883-4079-8A6F-CF511736F7EA}"/>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A105BC3C-329A-4C4D-A946-6FA3668FD0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C6EC8D90-BACD-4340-AEF8-10767730F7E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29456E1F-D9B7-CE4D-B999-A07E4BE648D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91AA6031-62C2-6245-9939-37309527721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25602</xdr:rowOff>
    </xdr:to>
    <xdr:pic>
      <xdr:nvPicPr>
        <xdr:cNvPr id="9" name="Graphique 8" descr="Actualiser avec un remplissage uni">
          <a:extLst>
            <a:ext uri="{FF2B5EF4-FFF2-40B4-BE49-F238E27FC236}">
              <a16:creationId xmlns:a16="http://schemas.microsoft.com/office/drawing/2014/main" id="{3A3F4904-068C-574B-A1CA-4677EF8099F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4E4D1A11-5D1B-144F-8635-4FC67BA41C1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editAs="oneCell">
    <xdr:from>
      <xdr:col>1</xdr:col>
      <xdr:colOff>734292</xdr:colOff>
      <xdr:row>16</xdr:row>
      <xdr:rowOff>193963</xdr:rowOff>
    </xdr:from>
    <xdr:to>
      <xdr:col>3</xdr:col>
      <xdr:colOff>2235523</xdr:colOff>
      <xdr:row>21</xdr:row>
      <xdr:rowOff>246119</xdr:rowOff>
    </xdr:to>
    <xdr:pic>
      <xdr:nvPicPr>
        <xdr:cNvPr id="11" name="Image 10">
          <a:extLst>
            <a:ext uri="{FF2B5EF4-FFF2-40B4-BE49-F238E27FC236}">
              <a16:creationId xmlns:a16="http://schemas.microsoft.com/office/drawing/2014/main" id="{9310FD22-AF43-47B1-937F-4C8092C5D060}"/>
            </a:ext>
          </a:extLst>
        </xdr:cNvPr>
        <xdr:cNvPicPr>
          <a:picLocks noChangeAspect="1"/>
        </xdr:cNvPicPr>
      </xdr:nvPicPr>
      <xdr:blipFill>
        <a:blip xmlns:r="http://schemas.openxmlformats.org/officeDocument/2006/relationships" r:embed="rId13"/>
        <a:stretch>
          <a:fillRect/>
        </a:stretch>
      </xdr:blipFill>
      <xdr:spPr>
        <a:xfrm>
          <a:off x="3906983" y="8160327"/>
          <a:ext cx="6655122" cy="3515792"/>
        </a:xfrm>
        <a:prstGeom prst="rect">
          <a:avLst/>
        </a:prstGeom>
      </xdr:spPr>
    </xdr:pic>
    <xdr:clientData/>
  </xdr:twoCellAnchor>
  <xdr:twoCellAnchor>
    <xdr:from>
      <xdr:col>3</xdr:col>
      <xdr:colOff>2119747</xdr:colOff>
      <xdr:row>16</xdr:row>
      <xdr:rowOff>96981</xdr:rowOff>
    </xdr:from>
    <xdr:to>
      <xdr:col>3</xdr:col>
      <xdr:colOff>8688187</xdr:colOff>
      <xdr:row>22</xdr:row>
      <xdr:rowOff>60960</xdr:rowOff>
    </xdr:to>
    <xdr:graphicFrame macro="">
      <xdr:nvGraphicFramePr>
        <xdr:cNvPr id="12" name="Graphique 11">
          <a:extLst>
            <a:ext uri="{FF2B5EF4-FFF2-40B4-BE49-F238E27FC236}">
              <a16:creationId xmlns:a16="http://schemas.microsoft.com/office/drawing/2014/main" id="{8FB93B80-F270-4FE3-845C-3895BB742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3" name="Rectangle 12">
          <a:extLst>
            <a:ext uri="{FF2B5EF4-FFF2-40B4-BE49-F238E27FC236}">
              <a16:creationId xmlns:a16="http://schemas.microsoft.com/office/drawing/2014/main" id="{FB5475BD-E387-41A4-95F5-6024C01C5D76}"/>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4" name="Rectangle 13">
          <a:extLst>
            <a:ext uri="{FF2B5EF4-FFF2-40B4-BE49-F238E27FC236}">
              <a16:creationId xmlns:a16="http://schemas.microsoft.com/office/drawing/2014/main" id="{1C91F217-278F-47EA-96BC-EEC497069B01}"/>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5" name="Rectangle 14">
          <a:extLst>
            <a:ext uri="{FF2B5EF4-FFF2-40B4-BE49-F238E27FC236}">
              <a16:creationId xmlns:a16="http://schemas.microsoft.com/office/drawing/2014/main" id="{27E3028C-3084-46E8-8A93-E3C71F0F2ED8}"/>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6" name="Rectangle 15">
          <a:extLst>
            <a:ext uri="{FF2B5EF4-FFF2-40B4-BE49-F238E27FC236}">
              <a16:creationId xmlns:a16="http://schemas.microsoft.com/office/drawing/2014/main" id="{8815D3EF-C5AB-4A6E-A5E6-71973E5B4A61}"/>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7" name="Rectangle 16">
          <a:extLst>
            <a:ext uri="{FF2B5EF4-FFF2-40B4-BE49-F238E27FC236}">
              <a16:creationId xmlns:a16="http://schemas.microsoft.com/office/drawing/2014/main" id="{EADA5615-E8DF-4484-9186-D431A388D7FE}"/>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8" name="Rectangle 17">
          <a:extLst>
            <a:ext uri="{FF2B5EF4-FFF2-40B4-BE49-F238E27FC236}">
              <a16:creationId xmlns:a16="http://schemas.microsoft.com/office/drawing/2014/main" id="{89701D89-11F3-454A-8B58-6848F5512C4C}"/>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19" name="Rectangle 18">
          <a:extLst>
            <a:ext uri="{FF2B5EF4-FFF2-40B4-BE49-F238E27FC236}">
              <a16:creationId xmlns:a16="http://schemas.microsoft.com/office/drawing/2014/main" id="{1660D1BC-C8EB-4E38-86B1-7A41A259CB5C}"/>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0" name="Rectangle 19">
          <a:extLst>
            <a:ext uri="{FF2B5EF4-FFF2-40B4-BE49-F238E27FC236}">
              <a16:creationId xmlns:a16="http://schemas.microsoft.com/office/drawing/2014/main" id="{725B9688-EAE1-4D5B-8B78-D545CDA2B80E}"/>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1" name="Rectangle 20">
          <a:extLst>
            <a:ext uri="{FF2B5EF4-FFF2-40B4-BE49-F238E27FC236}">
              <a16:creationId xmlns:a16="http://schemas.microsoft.com/office/drawing/2014/main" id="{60F93CD7-C4E9-4702-B104-B45DCC7C9458}"/>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2" name="Rectangle 21">
          <a:extLst>
            <a:ext uri="{FF2B5EF4-FFF2-40B4-BE49-F238E27FC236}">
              <a16:creationId xmlns:a16="http://schemas.microsoft.com/office/drawing/2014/main" id="{4F6144AD-4328-4045-B62D-94034AD25888}"/>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3" name="Rectangle 22">
          <a:extLst>
            <a:ext uri="{FF2B5EF4-FFF2-40B4-BE49-F238E27FC236}">
              <a16:creationId xmlns:a16="http://schemas.microsoft.com/office/drawing/2014/main" id="{B03E3B5B-2BFE-499C-BA50-5D6DEA64ED98}"/>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4" name="Rectangle 23">
          <a:extLst>
            <a:ext uri="{FF2B5EF4-FFF2-40B4-BE49-F238E27FC236}">
              <a16:creationId xmlns:a16="http://schemas.microsoft.com/office/drawing/2014/main" id="{FDE142A0-093B-43E5-897B-A58BEB85A79D}"/>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5" name="Rectangle 24">
          <a:extLst>
            <a:ext uri="{FF2B5EF4-FFF2-40B4-BE49-F238E27FC236}">
              <a16:creationId xmlns:a16="http://schemas.microsoft.com/office/drawing/2014/main" id="{6177F442-0635-465E-BD5B-1AD45F48EB6E}"/>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6" name="Rectangle 25">
          <a:extLst>
            <a:ext uri="{FF2B5EF4-FFF2-40B4-BE49-F238E27FC236}">
              <a16:creationId xmlns:a16="http://schemas.microsoft.com/office/drawing/2014/main" id="{41AE0E6A-AB7E-4622-8D25-35513FE8EDEA}"/>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7" name="Rectangle 26">
          <a:extLst>
            <a:ext uri="{FF2B5EF4-FFF2-40B4-BE49-F238E27FC236}">
              <a16:creationId xmlns:a16="http://schemas.microsoft.com/office/drawing/2014/main" id="{7B678CE0-EE2D-4EF3-9D2A-130397243A0F}"/>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8" name="Rectangle 27">
          <a:extLst>
            <a:ext uri="{FF2B5EF4-FFF2-40B4-BE49-F238E27FC236}">
              <a16:creationId xmlns:a16="http://schemas.microsoft.com/office/drawing/2014/main" id="{D54B44AF-3E8E-41EF-A1D9-4A7ED842B32F}"/>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29" name="Rectangle 28">
          <a:extLst>
            <a:ext uri="{FF2B5EF4-FFF2-40B4-BE49-F238E27FC236}">
              <a16:creationId xmlns:a16="http://schemas.microsoft.com/office/drawing/2014/main" id="{91244069-6CB1-4C6F-B282-D56468216A6F}"/>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0" name="Rectangle 29">
          <a:extLst>
            <a:ext uri="{FF2B5EF4-FFF2-40B4-BE49-F238E27FC236}">
              <a16:creationId xmlns:a16="http://schemas.microsoft.com/office/drawing/2014/main" id="{784D2D27-0C3B-4120-BAE6-D9B3F636DB7A}"/>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1" name="Rectangle 30">
          <a:extLst>
            <a:ext uri="{FF2B5EF4-FFF2-40B4-BE49-F238E27FC236}">
              <a16:creationId xmlns:a16="http://schemas.microsoft.com/office/drawing/2014/main" id="{0BF7AED8-8C95-4759-B8FD-27042C519563}"/>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2" name="Rectangle 31">
          <a:extLst>
            <a:ext uri="{FF2B5EF4-FFF2-40B4-BE49-F238E27FC236}">
              <a16:creationId xmlns:a16="http://schemas.microsoft.com/office/drawing/2014/main" id="{E3066927-EE1E-4802-8D49-7936044FB0F0}"/>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3" name="Rectangle 32">
          <a:extLst>
            <a:ext uri="{FF2B5EF4-FFF2-40B4-BE49-F238E27FC236}">
              <a16:creationId xmlns:a16="http://schemas.microsoft.com/office/drawing/2014/main" id="{6A6DD1F1-3E15-4D1A-9018-D4BC0F7571DD}"/>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4" name="Rectangle 33">
          <a:extLst>
            <a:ext uri="{FF2B5EF4-FFF2-40B4-BE49-F238E27FC236}">
              <a16:creationId xmlns:a16="http://schemas.microsoft.com/office/drawing/2014/main" id="{083097C3-2DFE-4808-9352-927094B3AF63}"/>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5" name="ZoneTexte 34">
          <a:extLst>
            <a:ext uri="{FF2B5EF4-FFF2-40B4-BE49-F238E27FC236}">
              <a16:creationId xmlns:a16="http://schemas.microsoft.com/office/drawing/2014/main" id="{ADF58869-E714-4866-88C9-FBCB42938296}"/>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6" name="ZoneTexte 35">
          <a:extLst>
            <a:ext uri="{FF2B5EF4-FFF2-40B4-BE49-F238E27FC236}">
              <a16:creationId xmlns:a16="http://schemas.microsoft.com/office/drawing/2014/main" id="{B9320AE0-F31B-49EC-97B7-72E48D060057}"/>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7" name="ZoneTexte 36">
          <a:extLst>
            <a:ext uri="{FF2B5EF4-FFF2-40B4-BE49-F238E27FC236}">
              <a16:creationId xmlns:a16="http://schemas.microsoft.com/office/drawing/2014/main" id="{409CD220-6232-4FCB-AE25-EA52EED46077}"/>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152401</xdr:colOff>
      <xdr:row>1</xdr:row>
      <xdr:rowOff>138546</xdr:rowOff>
    </xdr:from>
    <xdr:to>
      <xdr:col>7</xdr:col>
      <xdr:colOff>595747</xdr:colOff>
      <xdr:row>2</xdr:row>
      <xdr:rowOff>304800</xdr:rowOff>
    </xdr:to>
    <xdr:sp macro="" textlink="">
      <xdr:nvSpPr>
        <xdr:cNvPr id="38" name="Rectangle 37">
          <a:extLst>
            <a:ext uri="{FF2B5EF4-FFF2-40B4-BE49-F238E27FC236}">
              <a16:creationId xmlns:a16="http://schemas.microsoft.com/office/drawing/2014/main" id="{96BDB210-F39F-4714-A26D-15A8FA3807F6}"/>
            </a:ext>
          </a:extLst>
        </xdr:cNvPr>
        <xdr:cNvSpPr/>
      </xdr:nvSpPr>
      <xdr:spPr>
        <a:xfrm>
          <a:off x="19146983"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166254</xdr:colOff>
      <xdr:row>2</xdr:row>
      <xdr:rowOff>471054</xdr:rowOff>
    </xdr:from>
    <xdr:to>
      <xdr:col>7</xdr:col>
      <xdr:colOff>609600</xdr:colOff>
      <xdr:row>4</xdr:row>
      <xdr:rowOff>96981</xdr:rowOff>
    </xdr:to>
    <xdr:sp macro="" textlink="">
      <xdr:nvSpPr>
        <xdr:cNvPr id="39" name="Rectangle 38">
          <a:extLst>
            <a:ext uri="{FF2B5EF4-FFF2-40B4-BE49-F238E27FC236}">
              <a16:creationId xmlns:a16="http://schemas.microsoft.com/office/drawing/2014/main" id="{D7E1AC4F-E643-4828-AB9C-D7CD96561E24}"/>
            </a:ext>
          </a:extLst>
        </xdr:cNvPr>
        <xdr:cNvSpPr/>
      </xdr:nvSpPr>
      <xdr:spPr>
        <a:xfrm>
          <a:off x="19160836"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55418</xdr:colOff>
      <xdr:row>85</xdr:row>
      <xdr:rowOff>720436</xdr:rowOff>
    </xdr:from>
    <xdr:to>
      <xdr:col>7</xdr:col>
      <xdr:colOff>498764</xdr:colOff>
      <xdr:row>87</xdr:row>
      <xdr:rowOff>540327</xdr:rowOff>
    </xdr:to>
    <xdr:sp macro="" textlink="">
      <xdr:nvSpPr>
        <xdr:cNvPr id="40" name="Rectangle 39">
          <a:extLst>
            <a:ext uri="{FF2B5EF4-FFF2-40B4-BE49-F238E27FC236}">
              <a16:creationId xmlns:a16="http://schemas.microsoft.com/office/drawing/2014/main" id="{7A172FD8-C752-494C-B48E-1EDBC078A910}"/>
            </a:ext>
          </a:extLst>
        </xdr:cNvPr>
        <xdr:cNvSpPr/>
      </xdr:nvSpPr>
      <xdr:spPr>
        <a:xfrm>
          <a:off x="19050000"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19</xdr:row>
      <xdr:rowOff>232819</xdr:rowOff>
    </xdr:from>
    <xdr:to>
      <xdr:col>0</xdr:col>
      <xdr:colOff>969010</xdr:colOff>
      <xdr:row>20</xdr:row>
      <xdr:rowOff>69608</xdr:rowOff>
    </xdr:to>
    <xdr:pic>
      <xdr:nvPicPr>
        <xdr:cNvPr id="2" name="Graphique 1" descr="Employée de bureau avec un remplissage uni">
          <a:extLst>
            <a:ext uri="{FF2B5EF4-FFF2-40B4-BE49-F238E27FC236}">
              <a16:creationId xmlns:a16="http://schemas.microsoft.com/office/drawing/2014/main" id="{49CD3943-8964-314C-B9AE-6E50109E20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678319"/>
          <a:ext cx="965200" cy="918194"/>
        </a:xfrm>
        <a:prstGeom prst="rect">
          <a:avLst/>
        </a:prstGeom>
      </xdr:spPr>
    </xdr:pic>
    <xdr:clientData/>
  </xdr:twoCellAnchor>
  <xdr:twoCellAnchor editAs="oneCell">
    <xdr:from>
      <xdr:col>0</xdr:col>
      <xdr:colOff>846247</xdr:colOff>
      <xdr:row>19</xdr:row>
      <xdr:rowOff>217528</xdr:rowOff>
    </xdr:from>
    <xdr:to>
      <xdr:col>0</xdr:col>
      <xdr:colOff>1803730</xdr:colOff>
      <xdr:row>20</xdr:row>
      <xdr:rowOff>56948</xdr:rowOff>
    </xdr:to>
    <xdr:pic>
      <xdr:nvPicPr>
        <xdr:cNvPr id="3" name="Graphique 2" descr="Employé de bureau avec un remplissage uni">
          <a:extLst>
            <a:ext uri="{FF2B5EF4-FFF2-40B4-BE49-F238E27FC236}">
              <a16:creationId xmlns:a16="http://schemas.microsoft.com/office/drawing/2014/main" id="{32EB2BCA-562E-B243-A585-1F4F86585F0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6247" y="8663028"/>
          <a:ext cx="955578" cy="922730"/>
        </a:xfrm>
        <a:prstGeom prst="rect">
          <a:avLst/>
        </a:prstGeom>
      </xdr:spPr>
    </xdr:pic>
    <xdr:clientData/>
  </xdr:twoCellAnchor>
  <xdr:twoCellAnchor editAs="oneCell">
    <xdr:from>
      <xdr:col>1</xdr:col>
      <xdr:colOff>1343725</xdr:colOff>
      <xdr:row>19</xdr:row>
      <xdr:rowOff>206128</xdr:rowOff>
    </xdr:from>
    <xdr:to>
      <xdr:col>1</xdr:col>
      <xdr:colOff>2305115</xdr:colOff>
      <xdr:row>20</xdr:row>
      <xdr:rowOff>46727</xdr:rowOff>
    </xdr:to>
    <xdr:pic>
      <xdr:nvPicPr>
        <xdr:cNvPr id="6" name="Graphique 5" descr="Toque d'étudiant avec un remplissage uni">
          <a:extLst>
            <a:ext uri="{FF2B5EF4-FFF2-40B4-BE49-F238E27FC236}">
              <a16:creationId xmlns:a16="http://schemas.microsoft.com/office/drawing/2014/main" id="{096AA99A-E84B-ED4B-BFCD-D01FDF03D56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31425" y="8651628"/>
          <a:ext cx="965200" cy="918194"/>
        </a:xfrm>
        <a:prstGeom prst="rect">
          <a:avLst/>
        </a:prstGeom>
      </xdr:spPr>
    </xdr:pic>
    <xdr:clientData/>
  </xdr:twoCellAnchor>
  <xdr:twoCellAnchor editAs="oneCell">
    <xdr:from>
      <xdr:col>3</xdr:col>
      <xdr:colOff>2846080</xdr:colOff>
      <xdr:row>19</xdr:row>
      <xdr:rowOff>433355</xdr:rowOff>
    </xdr:from>
    <xdr:to>
      <xdr:col>3</xdr:col>
      <xdr:colOff>3811280</xdr:colOff>
      <xdr:row>20</xdr:row>
      <xdr:rowOff>273954</xdr:rowOff>
    </xdr:to>
    <xdr:pic>
      <xdr:nvPicPr>
        <xdr:cNvPr id="8" name="Graphique 7" descr="Questions avec un remplissage uni">
          <a:extLst>
            <a:ext uri="{FF2B5EF4-FFF2-40B4-BE49-F238E27FC236}">
              <a16:creationId xmlns:a16="http://schemas.microsoft.com/office/drawing/2014/main" id="{FCF3F074-2685-1C48-8DC9-0885D62A5F2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961380" y="8878855"/>
          <a:ext cx="965200" cy="918194"/>
        </a:xfrm>
        <a:prstGeom prst="rect">
          <a:avLst/>
        </a:prstGeom>
      </xdr:spPr>
    </xdr:pic>
    <xdr:clientData/>
  </xdr:twoCellAnchor>
  <xdr:twoCellAnchor editAs="oneCell">
    <xdr:from>
      <xdr:col>0</xdr:col>
      <xdr:colOff>884764</xdr:colOff>
      <xdr:row>91</xdr:row>
      <xdr:rowOff>230908</xdr:rowOff>
    </xdr:from>
    <xdr:to>
      <xdr:col>0</xdr:col>
      <xdr:colOff>1861099</xdr:colOff>
      <xdr:row>93</xdr:row>
      <xdr:rowOff>25600</xdr:rowOff>
    </xdr:to>
    <xdr:pic>
      <xdr:nvPicPr>
        <xdr:cNvPr id="9" name="Graphique 8" descr="Actualiser avec un remplissage uni">
          <a:extLst>
            <a:ext uri="{FF2B5EF4-FFF2-40B4-BE49-F238E27FC236}">
              <a16:creationId xmlns:a16="http://schemas.microsoft.com/office/drawing/2014/main" id="{7D42CC69-BD38-4E45-B980-1B605A3E73F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4764" y="55006008"/>
          <a:ext cx="978240" cy="761799"/>
        </a:xfrm>
        <a:prstGeom prst="rect">
          <a:avLst/>
        </a:prstGeom>
      </xdr:spPr>
    </xdr:pic>
    <xdr:clientData/>
  </xdr:twoCellAnchor>
  <xdr:twoCellAnchor editAs="oneCell">
    <xdr:from>
      <xdr:col>3</xdr:col>
      <xdr:colOff>7202348</xdr:colOff>
      <xdr:row>92</xdr:row>
      <xdr:rowOff>19966</xdr:rowOff>
    </xdr:from>
    <xdr:to>
      <xdr:col>3</xdr:col>
      <xdr:colOff>8171358</xdr:colOff>
      <xdr:row>92</xdr:row>
      <xdr:rowOff>684451</xdr:rowOff>
    </xdr:to>
    <xdr:pic>
      <xdr:nvPicPr>
        <xdr:cNvPr id="10" name="Graphique 9" descr="Actualiser avec un remplissage uni">
          <a:extLst>
            <a:ext uri="{FF2B5EF4-FFF2-40B4-BE49-F238E27FC236}">
              <a16:creationId xmlns:a16="http://schemas.microsoft.com/office/drawing/2014/main" id="{293742C1-F3D8-BE4C-A3B1-04A20E9AFDD5}"/>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5317648" y="55061766"/>
          <a:ext cx="965200" cy="664485"/>
        </a:xfrm>
        <a:prstGeom prst="rect">
          <a:avLst/>
        </a:prstGeom>
      </xdr:spPr>
    </xdr:pic>
    <xdr:clientData/>
  </xdr:twoCellAnchor>
  <xdr:twoCellAnchor editAs="oneCell">
    <xdr:from>
      <xdr:col>1</xdr:col>
      <xdr:colOff>762000</xdr:colOff>
      <xdr:row>17</xdr:row>
      <xdr:rowOff>27709</xdr:rowOff>
    </xdr:from>
    <xdr:to>
      <xdr:col>3</xdr:col>
      <xdr:colOff>2259421</xdr:colOff>
      <xdr:row>22</xdr:row>
      <xdr:rowOff>55966</xdr:rowOff>
    </xdr:to>
    <xdr:pic>
      <xdr:nvPicPr>
        <xdr:cNvPr id="11" name="Image 10">
          <a:extLst>
            <a:ext uri="{FF2B5EF4-FFF2-40B4-BE49-F238E27FC236}">
              <a16:creationId xmlns:a16="http://schemas.microsoft.com/office/drawing/2014/main" id="{23110671-9B75-4956-A621-4955F573A414}"/>
            </a:ext>
          </a:extLst>
        </xdr:cNvPr>
        <xdr:cNvPicPr>
          <a:picLocks noChangeAspect="1"/>
        </xdr:cNvPicPr>
      </xdr:nvPicPr>
      <xdr:blipFill>
        <a:blip xmlns:r="http://schemas.openxmlformats.org/officeDocument/2006/relationships" r:embed="rId13"/>
        <a:stretch>
          <a:fillRect/>
        </a:stretch>
      </xdr:blipFill>
      <xdr:spPr>
        <a:xfrm>
          <a:off x="3934691" y="8257309"/>
          <a:ext cx="6651312" cy="3519602"/>
        </a:xfrm>
        <a:prstGeom prst="rect">
          <a:avLst/>
        </a:prstGeom>
      </xdr:spPr>
    </xdr:pic>
    <xdr:clientData/>
  </xdr:twoCellAnchor>
  <xdr:twoCellAnchor>
    <xdr:from>
      <xdr:col>3</xdr:col>
      <xdr:colOff>1981200</xdr:colOff>
      <xdr:row>16</xdr:row>
      <xdr:rowOff>138546</xdr:rowOff>
    </xdr:from>
    <xdr:to>
      <xdr:col>3</xdr:col>
      <xdr:colOff>8549640</xdr:colOff>
      <xdr:row>22</xdr:row>
      <xdr:rowOff>102525</xdr:rowOff>
    </xdr:to>
    <xdr:graphicFrame macro="">
      <xdr:nvGraphicFramePr>
        <xdr:cNvPr id="12" name="Graphique 11">
          <a:extLst>
            <a:ext uri="{FF2B5EF4-FFF2-40B4-BE49-F238E27FC236}">
              <a16:creationId xmlns:a16="http://schemas.microsoft.com/office/drawing/2014/main" id="{BE83A3C4-715C-490B-BA52-9D92F462A4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166254</xdr:colOff>
      <xdr:row>0</xdr:row>
      <xdr:rowOff>0</xdr:rowOff>
    </xdr:from>
    <xdr:to>
      <xdr:col>7</xdr:col>
      <xdr:colOff>609600</xdr:colOff>
      <xdr:row>1</xdr:row>
      <xdr:rowOff>41564</xdr:rowOff>
    </xdr:to>
    <xdr:sp macro="" textlink="">
      <xdr:nvSpPr>
        <xdr:cNvPr id="13" name="Rectangle 12">
          <a:extLst>
            <a:ext uri="{FF2B5EF4-FFF2-40B4-BE49-F238E27FC236}">
              <a16:creationId xmlns:a16="http://schemas.microsoft.com/office/drawing/2014/main" id="{2F9637CD-A8C6-4780-8DBE-B7EB1A753833}"/>
            </a:ext>
          </a:extLst>
        </xdr:cNvPr>
        <xdr:cNvSpPr/>
      </xdr:nvSpPr>
      <xdr:spPr>
        <a:xfrm>
          <a:off x="19160836" y="0"/>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le code métier de l'onglet "table métiers"</a:t>
          </a:r>
          <a:endParaRPr lang="fr-FR" sz="1100"/>
        </a:p>
      </xdr:txBody>
    </xdr:sp>
    <xdr:clientData/>
  </xdr:twoCellAnchor>
  <xdr:twoCellAnchor>
    <xdr:from>
      <xdr:col>5</xdr:col>
      <xdr:colOff>166256</xdr:colOff>
      <xdr:row>1</xdr:row>
      <xdr:rowOff>138546</xdr:rowOff>
    </xdr:from>
    <xdr:to>
      <xdr:col>7</xdr:col>
      <xdr:colOff>609602</xdr:colOff>
      <xdr:row>2</xdr:row>
      <xdr:rowOff>304800</xdr:rowOff>
    </xdr:to>
    <xdr:sp macro="" textlink="">
      <xdr:nvSpPr>
        <xdr:cNvPr id="14" name="Rectangle 13">
          <a:extLst>
            <a:ext uri="{FF2B5EF4-FFF2-40B4-BE49-F238E27FC236}">
              <a16:creationId xmlns:a16="http://schemas.microsoft.com/office/drawing/2014/main" id="{95D8E307-3953-4462-B7F8-448FBED92990}"/>
            </a:ext>
          </a:extLst>
        </xdr:cNvPr>
        <xdr:cNvSpPr/>
      </xdr:nvSpPr>
      <xdr:spPr>
        <a:xfrm>
          <a:off x="19160838"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l'initulé exact de l'onglet "table métiers"</a:t>
          </a:r>
          <a:endParaRPr lang="fr-FR" sz="1100"/>
        </a:p>
      </xdr:txBody>
    </xdr:sp>
    <xdr:clientData/>
  </xdr:twoCellAnchor>
  <xdr:twoCellAnchor>
    <xdr:from>
      <xdr:col>5</xdr:col>
      <xdr:colOff>180109</xdr:colOff>
      <xdr:row>2</xdr:row>
      <xdr:rowOff>471054</xdr:rowOff>
    </xdr:from>
    <xdr:to>
      <xdr:col>7</xdr:col>
      <xdr:colOff>623455</xdr:colOff>
      <xdr:row>4</xdr:row>
      <xdr:rowOff>96981</xdr:rowOff>
    </xdr:to>
    <xdr:sp macro="" textlink="">
      <xdr:nvSpPr>
        <xdr:cNvPr id="15" name="Rectangle 14">
          <a:extLst>
            <a:ext uri="{FF2B5EF4-FFF2-40B4-BE49-F238E27FC236}">
              <a16:creationId xmlns:a16="http://schemas.microsoft.com/office/drawing/2014/main" id="{85846F1E-45DA-4981-A610-F2BD50A3BE91}"/>
            </a:ext>
          </a:extLst>
        </xdr:cNvPr>
        <xdr:cNvSpPr/>
      </xdr:nvSpPr>
      <xdr:spPr>
        <a:xfrm>
          <a:off x="19174691"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l'initulé exact de l'onglet "table métiers"</a:t>
          </a:r>
          <a:endParaRPr lang="fr-FR">
            <a:effectLst/>
          </a:endParaRPr>
        </a:p>
      </xdr:txBody>
    </xdr:sp>
    <xdr:clientData/>
  </xdr:twoCellAnchor>
  <xdr:twoCellAnchor>
    <xdr:from>
      <xdr:col>5</xdr:col>
      <xdr:colOff>152400</xdr:colOff>
      <xdr:row>5</xdr:row>
      <xdr:rowOff>332508</xdr:rowOff>
    </xdr:from>
    <xdr:to>
      <xdr:col>7</xdr:col>
      <xdr:colOff>595746</xdr:colOff>
      <xdr:row>7</xdr:row>
      <xdr:rowOff>0</xdr:rowOff>
    </xdr:to>
    <xdr:sp macro="" textlink="">
      <xdr:nvSpPr>
        <xdr:cNvPr id="16" name="Rectangle 15">
          <a:extLst>
            <a:ext uri="{FF2B5EF4-FFF2-40B4-BE49-F238E27FC236}">
              <a16:creationId xmlns:a16="http://schemas.microsoft.com/office/drawing/2014/main" id="{925D794A-F9E4-47EF-813C-C10A68BD4A57}"/>
            </a:ext>
          </a:extLst>
        </xdr:cNvPr>
        <xdr:cNvSpPr/>
      </xdr:nvSpPr>
      <xdr:spPr>
        <a:xfrm>
          <a:off x="19146982" y="2410690"/>
          <a:ext cx="2189019" cy="6234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Conserver la nomenclature des familles de métiers de l'onglet "table métiers"</a:t>
          </a:r>
        </a:p>
      </xdr:txBody>
    </xdr:sp>
    <xdr:clientData/>
  </xdr:twoCellAnchor>
  <xdr:twoCellAnchor>
    <xdr:from>
      <xdr:col>5</xdr:col>
      <xdr:colOff>152399</xdr:colOff>
      <xdr:row>8</xdr:row>
      <xdr:rowOff>138544</xdr:rowOff>
    </xdr:from>
    <xdr:to>
      <xdr:col>7</xdr:col>
      <xdr:colOff>595745</xdr:colOff>
      <xdr:row>8</xdr:row>
      <xdr:rowOff>942109</xdr:rowOff>
    </xdr:to>
    <xdr:sp macro="" textlink="">
      <xdr:nvSpPr>
        <xdr:cNvPr id="17" name="Rectangle 16">
          <a:extLst>
            <a:ext uri="{FF2B5EF4-FFF2-40B4-BE49-F238E27FC236}">
              <a16:creationId xmlns:a16="http://schemas.microsoft.com/office/drawing/2014/main" id="{896B133A-D33E-45FF-B013-401A626DFA71}"/>
            </a:ext>
          </a:extLst>
        </xdr:cNvPr>
        <xdr:cNvSpPr/>
      </xdr:nvSpPr>
      <xdr:spPr>
        <a:xfrm>
          <a:off x="19146981" y="343592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 françaises identifiées</a:t>
          </a:r>
          <a:r>
            <a:rPr lang="fr-FR" sz="1100" baseline="0"/>
            <a:t> dans les offres d'emploi et/ou définies collectivement</a:t>
          </a:r>
          <a:endParaRPr lang="fr-FR" sz="1100"/>
        </a:p>
      </xdr:txBody>
    </xdr:sp>
    <xdr:clientData/>
  </xdr:twoCellAnchor>
  <xdr:twoCellAnchor>
    <xdr:from>
      <xdr:col>5</xdr:col>
      <xdr:colOff>138546</xdr:colOff>
      <xdr:row>10</xdr:row>
      <xdr:rowOff>290946</xdr:rowOff>
    </xdr:from>
    <xdr:to>
      <xdr:col>7</xdr:col>
      <xdr:colOff>581892</xdr:colOff>
      <xdr:row>10</xdr:row>
      <xdr:rowOff>1094511</xdr:rowOff>
    </xdr:to>
    <xdr:sp macro="" textlink="">
      <xdr:nvSpPr>
        <xdr:cNvPr id="18" name="Rectangle 17">
          <a:extLst>
            <a:ext uri="{FF2B5EF4-FFF2-40B4-BE49-F238E27FC236}">
              <a16:creationId xmlns:a16="http://schemas.microsoft.com/office/drawing/2014/main" id="{7F4DB848-EB80-428C-AEDF-5F6B6399DB4F}"/>
            </a:ext>
          </a:extLst>
        </xdr:cNvPr>
        <xdr:cNvSpPr/>
      </xdr:nvSpPr>
      <xdr:spPr>
        <a:xfrm>
          <a:off x="19133128" y="53755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Lister les autres appellations</a:t>
          </a:r>
          <a:r>
            <a:rPr lang="fr-FR" sz="1100" baseline="0"/>
            <a:t> anglaises</a:t>
          </a:r>
          <a:r>
            <a:rPr lang="fr-FR" sz="1100"/>
            <a:t> identifiées</a:t>
          </a:r>
          <a:r>
            <a:rPr lang="fr-FR" sz="1100" baseline="0"/>
            <a:t> dans les offres d'emploi et/ou définies collectivement</a:t>
          </a:r>
          <a:endParaRPr lang="fr-FR" sz="1100"/>
        </a:p>
      </xdr:txBody>
    </xdr:sp>
    <xdr:clientData/>
  </xdr:twoCellAnchor>
  <xdr:twoCellAnchor>
    <xdr:from>
      <xdr:col>5</xdr:col>
      <xdr:colOff>152400</xdr:colOff>
      <xdr:row>18</xdr:row>
      <xdr:rowOff>235528</xdr:rowOff>
    </xdr:from>
    <xdr:to>
      <xdr:col>7</xdr:col>
      <xdr:colOff>595746</xdr:colOff>
      <xdr:row>19</xdr:row>
      <xdr:rowOff>775856</xdr:rowOff>
    </xdr:to>
    <xdr:sp macro="" textlink="">
      <xdr:nvSpPr>
        <xdr:cNvPr id="19" name="Rectangle 18">
          <a:extLst>
            <a:ext uri="{FF2B5EF4-FFF2-40B4-BE49-F238E27FC236}">
              <a16:creationId xmlns:a16="http://schemas.microsoft.com/office/drawing/2014/main" id="{5E54466C-E7E6-475F-A4AB-7B6750BB975F}"/>
            </a:ext>
          </a:extLst>
        </xdr:cNvPr>
        <xdr:cNvSpPr/>
      </xdr:nvSpPr>
      <xdr:spPr>
        <a:xfrm>
          <a:off x="19146982" y="8728364"/>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Construire les graphiques de tendances à partir des offres d'emploi</a:t>
          </a:r>
          <a:r>
            <a:rPr lang="fr-FR" sz="1100" baseline="0"/>
            <a:t> (idéalement tous les 3-5 ans)</a:t>
          </a:r>
          <a:endParaRPr lang="fr-FR" sz="1100"/>
        </a:p>
      </xdr:txBody>
    </xdr:sp>
    <xdr:clientData/>
  </xdr:twoCellAnchor>
  <xdr:twoCellAnchor>
    <xdr:from>
      <xdr:col>5</xdr:col>
      <xdr:colOff>110836</xdr:colOff>
      <xdr:row>26</xdr:row>
      <xdr:rowOff>263237</xdr:rowOff>
    </xdr:from>
    <xdr:to>
      <xdr:col>7</xdr:col>
      <xdr:colOff>554182</xdr:colOff>
      <xdr:row>26</xdr:row>
      <xdr:rowOff>1066802</xdr:rowOff>
    </xdr:to>
    <xdr:sp macro="" textlink="">
      <xdr:nvSpPr>
        <xdr:cNvPr id="20" name="Rectangle 19">
          <a:extLst>
            <a:ext uri="{FF2B5EF4-FFF2-40B4-BE49-F238E27FC236}">
              <a16:creationId xmlns:a16="http://schemas.microsoft.com/office/drawing/2014/main" id="{D0172198-5F6F-4408-861C-CB0C4E7D95C6}"/>
            </a:ext>
          </a:extLst>
        </xdr:cNvPr>
        <xdr:cNvSpPr/>
      </xdr:nvSpPr>
      <xdr:spPr>
        <a:xfrm>
          <a:off x="19105418" y="1309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Définir le</a:t>
          </a:r>
          <a:r>
            <a:rPr lang="fr-FR" sz="1100" baseline="0"/>
            <a:t> rôle du métier dans la création de valeur de l'entreprise</a:t>
          </a:r>
        </a:p>
        <a:p>
          <a:pPr algn="l"/>
          <a:r>
            <a:rPr lang="fr-FR" sz="1100" baseline="0"/>
            <a:t>Ecriture libre</a:t>
          </a:r>
          <a:endParaRPr lang="fr-FR" sz="1100"/>
        </a:p>
      </xdr:txBody>
    </xdr:sp>
    <xdr:clientData/>
  </xdr:twoCellAnchor>
  <xdr:twoCellAnchor>
    <xdr:from>
      <xdr:col>5</xdr:col>
      <xdr:colOff>55418</xdr:colOff>
      <xdr:row>31</xdr:row>
      <xdr:rowOff>1870364</xdr:rowOff>
    </xdr:from>
    <xdr:to>
      <xdr:col>7</xdr:col>
      <xdr:colOff>498764</xdr:colOff>
      <xdr:row>31</xdr:row>
      <xdr:rowOff>2673929</xdr:rowOff>
    </xdr:to>
    <xdr:sp macro="" textlink="">
      <xdr:nvSpPr>
        <xdr:cNvPr id="21" name="Rectangle 20">
          <a:extLst>
            <a:ext uri="{FF2B5EF4-FFF2-40B4-BE49-F238E27FC236}">
              <a16:creationId xmlns:a16="http://schemas.microsoft.com/office/drawing/2014/main" id="{73459653-7CDF-438F-8521-280BA972757E}"/>
            </a:ext>
          </a:extLst>
        </xdr:cNvPr>
        <xdr:cNvSpPr/>
      </xdr:nvSpPr>
      <xdr:spPr>
        <a:xfrm>
          <a:off x="19050000" y="17373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3 activités maximum, sur 4 lignes maximum</a:t>
          </a:r>
        </a:p>
        <a:p>
          <a:pPr algn="l"/>
          <a:r>
            <a:rPr lang="fr-FR" sz="1100"/>
            <a:t>Ecriture libre</a:t>
          </a:r>
        </a:p>
      </xdr:txBody>
    </xdr:sp>
    <xdr:clientData/>
  </xdr:twoCellAnchor>
  <xdr:twoCellAnchor>
    <xdr:from>
      <xdr:col>5</xdr:col>
      <xdr:colOff>110836</xdr:colOff>
      <xdr:row>37</xdr:row>
      <xdr:rowOff>831273</xdr:rowOff>
    </xdr:from>
    <xdr:to>
      <xdr:col>7</xdr:col>
      <xdr:colOff>554182</xdr:colOff>
      <xdr:row>37</xdr:row>
      <xdr:rowOff>1884218</xdr:rowOff>
    </xdr:to>
    <xdr:sp macro="" textlink="">
      <xdr:nvSpPr>
        <xdr:cNvPr id="22" name="Rectangle 21">
          <a:extLst>
            <a:ext uri="{FF2B5EF4-FFF2-40B4-BE49-F238E27FC236}">
              <a16:creationId xmlns:a16="http://schemas.microsoft.com/office/drawing/2014/main" id="{6209B10E-C2F4-43F2-8FC1-1FB340138CC4}"/>
            </a:ext>
          </a:extLst>
        </xdr:cNvPr>
        <xdr:cNvSpPr/>
      </xdr:nvSpPr>
      <xdr:spPr>
        <a:xfrm>
          <a:off x="19105418" y="23053964"/>
          <a:ext cx="2189019" cy="105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4</a:t>
          </a:r>
          <a:r>
            <a:rPr lang="fr-FR" sz="1100" baseline="0"/>
            <a:t> variables spécifiques au métier maximum (choix libre des variables). Idées : réglementation, technologie, environnement, RSE etc. (non-exhaustif)</a:t>
          </a:r>
          <a:endParaRPr lang="fr-FR" sz="1100"/>
        </a:p>
      </xdr:txBody>
    </xdr:sp>
    <xdr:clientData/>
  </xdr:twoCellAnchor>
  <xdr:twoCellAnchor>
    <xdr:from>
      <xdr:col>5</xdr:col>
      <xdr:colOff>110836</xdr:colOff>
      <xdr:row>41</xdr:row>
      <xdr:rowOff>1122218</xdr:rowOff>
    </xdr:from>
    <xdr:to>
      <xdr:col>7</xdr:col>
      <xdr:colOff>554182</xdr:colOff>
      <xdr:row>41</xdr:row>
      <xdr:rowOff>1925783</xdr:rowOff>
    </xdr:to>
    <xdr:sp macro="" textlink="">
      <xdr:nvSpPr>
        <xdr:cNvPr id="23" name="Rectangle 22">
          <a:extLst>
            <a:ext uri="{FF2B5EF4-FFF2-40B4-BE49-F238E27FC236}">
              <a16:creationId xmlns:a16="http://schemas.microsoft.com/office/drawing/2014/main" id="{FDA20308-58E1-4509-A240-ADE4E3198181}"/>
            </a:ext>
          </a:extLst>
        </xdr:cNvPr>
        <xdr:cNvSpPr/>
      </xdr:nvSpPr>
      <xdr:spPr>
        <a:xfrm>
          <a:off x="19105418" y="29565600"/>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types/tailles d'entreprise ou d'opérations/projets</a:t>
          </a:r>
          <a:endParaRPr lang="fr-FR" sz="1100"/>
        </a:p>
      </xdr:txBody>
    </xdr:sp>
    <xdr:clientData/>
  </xdr:twoCellAnchor>
  <xdr:twoCellAnchor>
    <xdr:from>
      <xdr:col>5</xdr:col>
      <xdr:colOff>96981</xdr:colOff>
      <xdr:row>48</xdr:row>
      <xdr:rowOff>595745</xdr:rowOff>
    </xdr:from>
    <xdr:to>
      <xdr:col>7</xdr:col>
      <xdr:colOff>540327</xdr:colOff>
      <xdr:row>48</xdr:row>
      <xdr:rowOff>1399310</xdr:rowOff>
    </xdr:to>
    <xdr:sp macro="" textlink="">
      <xdr:nvSpPr>
        <xdr:cNvPr id="24" name="Rectangle 23">
          <a:extLst>
            <a:ext uri="{FF2B5EF4-FFF2-40B4-BE49-F238E27FC236}">
              <a16:creationId xmlns:a16="http://schemas.microsoft.com/office/drawing/2014/main" id="{52B8252C-10BE-4F24-B881-06AAEDE066BD}"/>
            </a:ext>
          </a:extLst>
        </xdr:cNvPr>
        <xdr:cNvSpPr/>
      </xdr:nvSpPr>
      <xdr:spPr>
        <a:xfrm>
          <a:off x="19091563" y="34580945"/>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Développer les</a:t>
          </a:r>
          <a:r>
            <a:rPr lang="fr-FR" sz="1100" baseline="0"/>
            <a:t> variations pertinentes selon les horaires, les périodes de l'année, du mois etc.</a:t>
          </a:r>
          <a:endParaRPr lang="fr-FR" sz="1100"/>
        </a:p>
      </xdr:txBody>
    </xdr:sp>
    <xdr:clientData/>
  </xdr:twoCellAnchor>
  <xdr:twoCellAnchor>
    <xdr:from>
      <xdr:col>5</xdr:col>
      <xdr:colOff>83126</xdr:colOff>
      <xdr:row>52</xdr:row>
      <xdr:rowOff>277091</xdr:rowOff>
    </xdr:from>
    <xdr:to>
      <xdr:col>7</xdr:col>
      <xdr:colOff>526472</xdr:colOff>
      <xdr:row>52</xdr:row>
      <xdr:rowOff>1080656</xdr:rowOff>
    </xdr:to>
    <xdr:sp macro="" textlink="">
      <xdr:nvSpPr>
        <xdr:cNvPr id="25" name="Rectangle 24">
          <a:extLst>
            <a:ext uri="{FF2B5EF4-FFF2-40B4-BE49-F238E27FC236}">
              <a16:creationId xmlns:a16="http://schemas.microsoft.com/office/drawing/2014/main" id="{F7C628CC-63C7-42FA-8E48-8E4A3FEE370A}"/>
            </a:ext>
          </a:extLst>
        </xdr:cNvPr>
        <xdr:cNvSpPr/>
      </xdr:nvSpPr>
      <xdr:spPr>
        <a:xfrm>
          <a:off x="19077708" y="374211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Donner des éléments concrets,</a:t>
          </a:r>
          <a:r>
            <a:rPr lang="fr-FR" sz="1100" baseline="0"/>
            <a:t> voire les principales raisons qui expliquent ces déplacements</a:t>
          </a:r>
          <a:endParaRPr lang="fr-FR" sz="1100"/>
        </a:p>
      </xdr:txBody>
    </xdr:sp>
    <xdr:clientData/>
  </xdr:twoCellAnchor>
  <xdr:twoCellAnchor>
    <xdr:from>
      <xdr:col>5</xdr:col>
      <xdr:colOff>166253</xdr:colOff>
      <xdr:row>56</xdr:row>
      <xdr:rowOff>1177636</xdr:rowOff>
    </xdr:from>
    <xdr:to>
      <xdr:col>7</xdr:col>
      <xdr:colOff>609599</xdr:colOff>
      <xdr:row>56</xdr:row>
      <xdr:rowOff>1981201</xdr:rowOff>
    </xdr:to>
    <xdr:sp macro="" textlink="">
      <xdr:nvSpPr>
        <xdr:cNvPr id="26" name="Rectangle 25">
          <a:extLst>
            <a:ext uri="{FF2B5EF4-FFF2-40B4-BE49-F238E27FC236}">
              <a16:creationId xmlns:a16="http://schemas.microsoft.com/office/drawing/2014/main" id="{7BFABC2F-4BB2-4399-913D-5EA6479EA9DD}"/>
            </a:ext>
          </a:extLst>
        </xdr:cNvPr>
        <xdr:cNvSpPr/>
      </xdr:nvSpPr>
      <xdr:spPr>
        <a:xfrm>
          <a:off x="19160835" y="40718509"/>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dans la cartographie des métiers ? (écriture semi-libre)</a:t>
          </a:r>
          <a:endParaRPr lang="fr-FR" sz="1100"/>
        </a:p>
      </xdr:txBody>
    </xdr:sp>
    <xdr:clientData/>
  </xdr:twoCellAnchor>
  <xdr:twoCellAnchor>
    <xdr:from>
      <xdr:col>5</xdr:col>
      <xdr:colOff>96982</xdr:colOff>
      <xdr:row>58</xdr:row>
      <xdr:rowOff>1385455</xdr:rowOff>
    </xdr:from>
    <xdr:to>
      <xdr:col>7</xdr:col>
      <xdr:colOff>540328</xdr:colOff>
      <xdr:row>58</xdr:row>
      <xdr:rowOff>2189020</xdr:rowOff>
    </xdr:to>
    <xdr:sp macro="" textlink="">
      <xdr:nvSpPr>
        <xdr:cNvPr id="27" name="Rectangle 26">
          <a:extLst>
            <a:ext uri="{FF2B5EF4-FFF2-40B4-BE49-F238E27FC236}">
              <a16:creationId xmlns:a16="http://schemas.microsoft.com/office/drawing/2014/main" id="{C7637EA2-671B-4A65-B958-EF6DECDE218D}"/>
            </a:ext>
          </a:extLst>
        </xdr:cNvPr>
        <xdr:cNvSpPr/>
      </xdr:nvSpPr>
      <xdr:spPr>
        <a:xfrm>
          <a:off x="19091564" y="43572546"/>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Avec</a:t>
          </a:r>
          <a:r>
            <a:rPr lang="fr-FR" sz="1100" baseline="0"/>
            <a:t> qui je travaille en dehors de l'entreprise ? (écriture libre)</a:t>
          </a:r>
          <a:endParaRPr lang="fr-FR" sz="1100"/>
        </a:p>
      </xdr:txBody>
    </xdr:sp>
    <xdr:clientData/>
  </xdr:twoCellAnchor>
  <xdr:twoCellAnchor>
    <xdr:from>
      <xdr:col>5</xdr:col>
      <xdr:colOff>110836</xdr:colOff>
      <xdr:row>68</xdr:row>
      <xdr:rowOff>249381</xdr:rowOff>
    </xdr:from>
    <xdr:to>
      <xdr:col>7</xdr:col>
      <xdr:colOff>554182</xdr:colOff>
      <xdr:row>73</xdr:row>
      <xdr:rowOff>290945</xdr:rowOff>
    </xdr:to>
    <xdr:sp macro="" textlink="">
      <xdr:nvSpPr>
        <xdr:cNvPr id="28" name="Rectangle 27">
          <a:extLst>
            <a:ext uri="{FF2B5EF4-FFF2-40B4-BE49-F238E27FC236}">
              <a16:creationId xmlns:a16="http://schemas.microsoft.com/office/drawing/2014/main" id="{D0FFD844-266C-4A87-97F8-9AA563AE2640}"/>
            </a:ext>
          </a:extLst>
        </xdr:cNvPr>
        <xdr:cNvSpPr/>
      </xdr:nvSpPr>
      <xdr:spPr>
        <a:xfrm>
          <a:off x="19105418" y="48767999"/>
          <a:ext cx="2189019" cy="17041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Quelles</a:t>
          </a:r>
          <a:r>
            <a:rPr lang="fr-FR" sz="1100" baseline="0"/>
            <a:t> sont les 10-12 compétences qui caractérisent le mieux le besoin des entreprises ? (choisir dans la liste de choix "Type" puis "Compétence attendue" puis déterminer le niveau 1="Notions", 2="Avancé", 3="Maîtrise", 4="Expertise")</a:t>
          </a:r>
        </a:p>
        <a:p>
          <a:pPr algn="l"/>
          <a:r>
            <a:rPr lang="fr-FR" sz="1100" baseline="0"/>
            <a:t>Ecriture non-libre</a:t>
          </a:r>
          <a:endParaRPr lang="fr-FR" sz="1100"/>
        </a:p>
      </xdr:txBody>
    </xdr:sp>
    <xdr:clientData/>
  </xdr:twoCellAnchor>
  <xdr:twoCellAnchor>
    <xdr:from>
      <xdr:col>7</xdr:col>
      <xdr:colOff>817418</xdr:colOff>
      <xdr:row>69</xdr:row>
      <xdr:rowOff>318655</xdr:rowOff>
    </xdr:from>
    <xdr:to>
      <xdr:col>10</xdr:col>
      <xdr:colOff>387928</xdr:colOff>
      <xdr:row>72</xdr:row>
      <xdr:rowOff>124692</xdr:rowOff>
    </xdr:to>
    <xdr:sp macro="" textlink="">
      <xdr:nvSpPr>
        <xdr:cNvPr id="29" name="Rectangle 28">
          <a:extLst>
            <a:ext uri="{FF2B5EF4-FFF2-40B4-BE49-F238E27FC236}">
              <a16:creationId xmlns:a16="http://schemas.microsoft.com/office/drawing/2014/main" id="{E60AB322-4B8B-4F52-9D70-B558C43500F9}"/>
            </a:ext>
          </a:extLst>
        </xdr:cNvPr>
        <xdr:cNvSpPr/>
      </xdr:nvSpPr>
      <xdr:spPr>
        <a:xfrm>
          <a:off x="21557673" y="49169782"/>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nouvelles compétences,</a:t>
          </a:r>
          <a:r>
            <a:rPr lang="fr-FR" sz="1100" baseline="0"/>
            <a:t> les inscrire dans l'onglet "table compétences" avant de les exploiter dans ces listes de choix</a:t>
          </a:r>
          <a:endParaRPr lang="fr-FR" sz="1100"/>
        </a:p>
      </xdr:txBody>
    </xdr:sp>
    <xdr:clientData/>
  </xdr:twoCellAnchor>
  <xdr:twoCellAnchor>
    <xdr:from>
      <xdr:col>5</xdr:col>
      <xdr:colOff>0</xdr:colOff>
      <xdr:row>81</xdr:row>
      <xdr:rowOff>360217</xdr:rowOff>
    </xdr:from>
    <xdr:to>
      <xdr:col>7</xdr:col>
      <xdr:colOff>443346</xdr:colOff>
      <xdr:row>83</xdr:row>
      <xdr:rowOff>233547</xdr:rowOff>
    </xdr:to>
    <xdr:sp macro="" textlink="">
      <xdr:nvSpPr>
        <xdr:cNvPr id="30" name="Rectangle 29">
          <a:extLst>
            <a:ext uri="{FF2B5EF4-FFF2-40B4-BE49-F238E27FC236}">
              <a16:creationId xmlns:a16="http://schemas.microsoft.com/office/drawing/2014/main" id="{B8EEFE87-7CE8-4203-9B4A-EF449B2C96EE}"/>
            </a:ext>
          </a:extLst>
        </xdr:cNvPr>
        <xdr:cNvSpPr/>
      </xdr:nvSpPr>
      <xdr:spPr>
        <a:xfrm>
          <a:off x="18994582" y="54185126"/>
          <a:ext cx="2189019" cy="15081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Les formations obligatoires</a:t>
          </a:r>
          <a:r>
            <a:rPr lang="fr-FR" sz="1100" baseline="0"/>
            <a:t> générales apparaissent systématiquement, les autres formations recommandées selon chaque métier (liste élaborée avec l'observatoire des métiers de la banque)</a:t>
          </a:r>
        </a:p>
        <a:p>
          <a:pPr algn="l"/>
          <a:r>
            <a:rPr lang="fr-FR" sz="1100" baseline="0"/>
            <a:t>Ecriture libre</a:t>
          </a:r>
          <a:endParaRPr lang="fr-FR" sz="1100"/>
        </a:p>
      </xdr:txBody>
    </xdr:sp>
    <xdr:clientData/>
  </xdr:twoCellAnchor>
  <xdr:twoCellAnchor>
    <xdr:from>
      <xdr:col>5</xdr:col>
      <xdr:colOff>69273</xdr:colOff>
      <xdr:row>85</xdr:row>
      <xdr:rowOff>720436</xdr:rowOff>
    </xdr:from>
    <xdr:to>
      <xdr:col>7</xdr:col>
      <xdr:colOff>512619</xdr:colOff>
      <xdr:row>87</xdr:row>
      <xdr:rowOff>540327</xdr:rowOff>
    </xdr:to>
    <xdr:sp macro="" textlink="">
      <xdr:nvSpPr>
        <xdr:cNvPr id="31" name="Rectangle 30">
          <a:extLst>
            <a:ext uri="{FF2B5EF4-FFF2-40B4-BE49-F238E27FC236}">
              <a16:creationId xmlns:a16="http://schemas.microsoft.com/office/drawing/2014/main" id="{9B0A9C32-8370-4EC5-8A67-824B62B77C94}"/>
            </a:ext>
          </a:extLst>
        </xdr:cNvPr>
        <xdr:cNvSpPr/>
      </xdr:nvSpPr>
      <xdr:spPr>
        <a:xfrm>
          <a:off x="19063855"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Eciture non-libre</a:t>
          </a:r>
          <a:endParaRPr lang="fr-FR" sz="1100"/>
        </a:p>
      </xdr:txBody>
    </xdr:sp>
    <xdr:clientData/>
  </xdr:twoCellAnchor>
  <xdr:twoCellAnchor>
    <xdr:from>
      <xdr:col>5</xdr:col>
      <xdr:colOff>46513</xdr:colOff>
      <xdr:row>92</xdr:row>
      <xdr:rowOff>484909</xdr:rowOff>
    </xdr:from>
    <xdr:to>
      <xdr:col>7</xdr:col>
      <xdr:colOff>489859</xdr:colOff>
      <xdr:row>97</xdr:row>
      <xdr:rowOff>221673</xdr:rowOff>
    </xdr:to>
    <xdr:sp macro="" textlink="">
      <xdr:nvSpPr>
        <xdr:cNvPr id="32" name="Rectangle 31">
          <a:extLst>
            <a:ext uri="{FF2B5EF4-FFF2-40B4-BE49-F238E27FC236}">
              <a16:creationId xmlns:a16="http://schemas.microsoft.com/office/drawing/2014/main" id="{78694707-D33D-48D2-ACE0-237A3B6E2076}"/>
            </a:ext>
          </a:extLst>
        </xdr:cNvPr>
        <xdr:cNvSpPr/>
      </xdr:nvSpPr>
      <xdr:spPr>
        <a:xfrm>
          <a:off x="19041095" y="61777418"/>
          <a:ext cx="2189019" cy="17733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Quelles</a:t>
          </a:r>
          <a:r>
            <a:rPr lang="fr-FR" sz="1100" baseline="0">
              <a:solidFill>
                <a:schemeClr val="lt1"/>
              </a:solidFill>
              <a:effectLst/>
              <a:latin typeface="+mn-lt"/>
              <a:ea typeface="+mn-ea"/>
              <a:cs typeface="+mn-cs"/>
            </a:rPr>
            <a:t> sont les  principaux métiers d'où je peux venir pour exercer ce métier ("provenance") ? ou quels sont ceux vers lesquels je peux aller ("destination")</a:t>
          </a:r>
        </a:p>
        <a:p>
          <a:r>
            <a:rPr lang="fr-FR" sz="1100" baseline="0">
              <a:solidFill>
                <a:schemeClr val="lt1"/>
              </a:solidFill>
              <a:effectLst/>
              <a:latin typeface="+mn-lt"/>
              <a:ea typeface="+mn-ea"/>
              <a:cs typeface="+mn-cs"/>
            </a:rPr>
            <a:t>Sélectionner dans la liste des métiers de la cartographie</a:t>
          </a:r>
          <a:endParaRPr lang="fr-FR">
            <a:effectLst/>
          </a:endParaRPr>
        </a:p>
        <a:p>
          <a:r>
            <a:rPr lang="fr-FR" sz="1100" baseline="0">
              <a:solidFill>
                <a:schemeClr val="lt1"/>
              </a:solidFill>
              <a:effectLst/>
              <a:latin typeface="+mn-lt"/>
              <a:ea typeface="+mn-ea"/>
              <a:cs typeface="+mn-cs"/>
            </a:rPr>
            <a:t>Ecriture non-libre</a:t>
          </a:r>
          <a:endParaRPr lang="fr-FR">
            <a:effectLst/>
          </a:endParaRPr>
        </a:p>
      </xdr:txBody>
    </xdr:sp>
    <xdr:clientData/>
  </xdr:twoCellAnchor>
  <xdr:twoCellAnchor>
    <xdr:from>
      <xdr:col>8</xdr:col>
      <xdr:colOff>96982</xdr:colOff>
      <xdr:row>93</xdr:row>
      <xdr:rowOff>263236</xdr:rowOff>
    </xdr:from>
    <xdr:to>
      <xdr:col>10</xdr:col>
      <xdr:colOff>540328</xdr:colOff>
      <xdr:row>96</xdr:row>
      <xdr:rowOff>69274</xdr:rowOff>
    </xdr:to>
    <xdr:sp macro="" textlink="">
      <xdr:nvSpPr>
        <xdr:cNvPr id="33" name="Rectangle 32">
          <a:extLst>
            <a:ext uri="{FF2B5EF4-FFF2-40B4-BE49-F238E27FC236}">
              <a16:creationId xmlns:a16="http://schemas.microsoft.com/office/drawing/2014/main" id="{35D7061D-703D-4584-BC04-38039A3FD8E3}"/>
            </a:ext>
          </a:extLst>
        </xdr:cNvPr>
        <xdr:cNvSpPr/>
      </xdr:nvSpPr>
      <xdr:spPr>
        <a:xfrm>
          <a:off x="21710073" y="62262327"/>
          <a:ext cx="2189019" cy="803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Pour les  nouveaux métiers,</a:t>
          </a:r>
          <a:r>
            <a:rPr lang="fr-FR" sz="1100" baseline="0"/>
            <a:t> les inscrire dans l'onglet "table métiers" avant de les exploiter dans la liste de choix</a:t>
          </a:r>
          <a:endParaRPr lang="fr-FR" sz="1100"/>
        </a:p>
      </xdr:txBody>
    </xdr:sp>
    <xdr:clientData/>
  </xdr:twoCellAnchor>
  <xdr:twoCellAnchor>
    <xdr:from>
      <xdr:col>5</xdr:col>
      <xdr:colOff>13855</xdr:colOff>
      <xdr:row>100</xdr:row>
      <xdr:rowOff>13855</xdr:rowOff>
    </xdr:from>
    <xdr:to>
      <xdr:col>7</xdr:col>
      <xdr:colOff>457201</xdr:colOff>
      <xdr:row>101</xdr:row>
      <xdr:rowOff>484910</xdr:rowOff>
    </xdr:to>
    <xdr:sp macro="" textlink="">
      <xdr:nvSpPr>
        <xdr:cNvPr id="34" name="Rectangle 33">
          <a:extLst>
            <a:ext uri="{FF2B5EF4-FFF2-40B4-BE49-F238E27FC236}">
              <a16:creationId xmlns:a16="http://schemas.microsoft.com/office/drawing/2014/main" id="{F80B9E7E-8545-4508-A392-AD0322D9D7BF}"/>
            </a:ext>
          </a:extLst>
        </xdr:cNvPr>
        <xdr:cNvSpPr/>
      </xdr:nvSpPr>
      <xdr:spPr>
        <a:xfrm>
          <a:off x="19008437" y="64659164"/>
          <a:ext cx="2189019" cy="734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Préciser</a:t>
          </a:r>
          <a:r>
            <a:rPr lang="fr-FR" sz="1100" baseline="0">
              <a:solidFill>
                <a:schemeClr val="lt1"/>
              </a:solidFill>
              <a:effectLst/>
              <a:latin typeface="+mn-lt"/>
              <a:ea typeface="+mn-ea"/>
              <a:cs typeface="+mn-cs"/>
            </a:rPr>
            <a:t> l'intitulé exact du code ROME le plus proche (attention refonte ROME 2021)</a:t>
          </a:r>
          <a:endParaRPr lang="fr-FR">
            <a:effectLst/>
          </a:endParaRPr>
        </a:p>
      </xdr:txBody>
    </xdr:sp>
    <xdr:clientData/>
  </xdr:twoCellAnchor>
  <xdr:oneCellAnchor>
    <xdr:from>
      <xdr:col>0</xdr:col>
      <xdr:colOff>0</xdr:colOff>
      <xdr:row>14</xdr:row>
      <xdr:rowOff>2522</xdr:rowOff>
    </xdr:from>
    <xdr:ext cx="3048000" cy="593239"/>
    <xdr:sp macro="" textlink="">
      <xdr:nvSpPr>
        <xdr:cNvPr id="35" name="ZoneTexte 34">
          <a:extLst>
            <a:ext uri="{FF2B5EF4-FFF2-40B4-BE49-F238E27FC236}">
              <a16:creationId xmlns:a16="http://schemas.microsoft.com/office/drawing/2014/main" id="{42275086-88E8-47A5-AA32-CABEA712F08A}"/>
            </a:ext>
          </a:extLst>
        </xdr:cNvPr>
        <xdr:cNvSpPr txBox="1"/>
      </xdr:nvSpPr>
      <xdr:spPr>
        <a:xfrm>
          <a:off x="0" y="7442413"/>
          <a:ext cx="3048000" cy="59323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EMPLOI ACTUEL FAMILLE A</a:t>
          </a:r>
          <a:r>
            <a:rPr lang="fr-FR" sz="1600" baseline="0"/>
            <a:t> LAQUELLE CE METIER APPARTIENT</a:t>
          </a:r>
          <a:endParaRPr lang="fr-FR" sz="1600"/>
        </a:p>
      </xdr:txBody>
    </xdr:sp>
    <xdr:clientData/>
  </xdr:oneCellAnchor>
  <xdr:oneCellAnchor>
    <xdr:from>
      <xdr:col>1</xdr:col>
      <xdr:colOff>1144958</xdr:colOff>
      <xdr:row>14</xdr:row>
      <xdr:rowOff>0</xdr:rowOff>
    </xdr:from>
    <xdr:ext cx="4299878" cy="843693"/>
    <xdr:sp macro="" textlink="">
      <xdr:nvSpPr>
        <xdr:cNvPr id="36" name="ZoneTexte 35">
          <a:extLst>
            <a:ext uri="{FF2B5EF4-FFF2-40B4-BE49-F238E27FC236}">
              <a16:creationId xmlns:a16="http://schemas.microsoft.com/office/drawing/2014/main" id="{6F73A44A-DA00-47C8-934E-B88768DC1C99}"/>
            </a:ext>
          </a:extLst>
        </xdr:cNvPr>
        <xdr:cNvSpPr txBox="1"/>
      </xdr:nvSpPr>
      <xdr:spPr>
        <a:xfrm>
          <a:off x="4317649" y="7439891"/>
          <a:ext cx="4299878"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a:t>
          </a:r>
          <a:r>
            <a:rPr lang="fr-FR" sz="1600" baseline="0"/>
            <a:t> FORMATION DEMANDES DANS LES</a:t>
          </a:r>
        </a:p>
        <a:p>
          <a:pPr algn="ctr"/>
          <a:r>
            <a:rPr lang="fr-FR" sz="1600" baseline="0"/>
            <a:t>OFFRES D'EMPLOI DE LA FAMILLE A LAQUELLE CE METIER APPARTIENT</a:t>
          </a:r>
          <a:endParaRPr lang="fr-FR" sz="1600"/>
        </a:p>
      </xdr:txBody>
    </xdr:sp>
    <xdr:clientData/>
  </xdr:oneCellAnchor>
  <xdr:oneCellAnchor>
    <xdr:from>
      <xdr:col>3</xdr:col>
      <xdr:colOff>2452255</xdr:colOff>
      <xdr:row>14</xdr:row>
      <xdr:rowOff>10144</xdr:rowOff>
    </xdr:from>
    <xdr:ext cx="4216751" cy="843693"/>
    <xdr:sp macro="" textlink="">
      <xdr:nvSpPr>
        <xdr:cNvPr id="37" name="ZoneTexte 36">
          <a:extLst>
            <a:ext uri="{FF2B5EF4-FFF2-40B4-BE49-F238E27FC236}">
              <a16:creationId xmlns:a16="http://schemas.microsoft.com/office/drawing/2014/main" id="{94F13B65-F049-4BD5-B89A-EB55E0DF33C7}"/>
            </a:ext>
          </a:extLst>
        </xdr:cNvPr>
        <xdr:cNvSpPr txBox="1"/>
      </xdr:nvSpPr>
      <xdr:spPr>
        <a:xfrm>
          <a:off x="10778837" y="7450035"/>
          <a:ext cx="4216751" cy="843693"/>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600"/>
            <a:t>NIVEAUX</a:t>
          </a:r>
          <a:r>
            <a:rPr lang="fr-FR" sz="1600" baseline="0"/>
            <a:t> </a:t>
          </a:r>
          <a:r>
            <a:rPr lang="fr-FR" sz="1600"/>
            <a:t>D'EXPERIENCE DEMANDES </a:t>
          </a:r>
          <a:r>
            <a:rPr lang="fr-FR" sz="1600" baseline="0"/>
            <a:t>DANS LES</a:t>
          </a:r>
        </a:p>
        <a:p>
          <a:pPr algn="ctr"/>
          <a:r>
            <a:rPr lang="fr-FR" sz="1600" baseline="0"/>
            <a:t>OFFRES D'EMPLOI DE LA FAMILLE A LAQUELLE CE METIER APPARTIENT</a:t>
          </a:r>
          <a:endParaRPr lang="fr-FR" sz="1600"/>
        </a:p>
      </xdr:txBody>
    </xdr:sp>
    <xdr:clientData/>
  </xdr:oneCellAnchor>
  <xdr:twoCellAnchor>
    <xdr:from>
      <xdr:col>5</xdr:col>
      <xdr:colOff>166255</xdr:colOff>
      <xdr:row>1</xdr:row>
      <xdr:rowOff>138546</xdr:rowOff>
    </xdr:from>
    <xdr:to>
      <xdr:col>7</xdr:col>
      <xdr:colOff>609601</xdr:colOff>
      <xdr:row>2</xdr:row>
      <xdr:rowOff>304800</xdr:rowOff>
    </xdr:to>
    <xdr:sp macro="" textlink="">
      <xdr:nvSpPr>
        <xdr:cNvPr id="38" name="Rectangle 37">
          <a:extLst>
            <a:ext uri="{FF2B5EF4-FFF2-40B4-BE49-F238E27FC236}">
              <a16:creationId xmlns:a16="http://schemas.microsoft.com/office/drawing/2014/main" id="{02D4FFAD-0977-48FD-B1B8-8829446A50B2}"/>
            </a:ext>
          </a:extLst>
        </xdr:cNvPr>
        <xdr:cNvSpPr/>
      </xdr:nvSpPr>
      <xdr:spPr>
        <a:xfrm>
          <a:off x="19160837" y="554182"/>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Reporter</a:t>
          </a:r>
          <a:r>
            <a:rPr lang="fr-FR" sz="1100" baseline="0"/>
            <a:t> l'intitulé exact de l'onglet "table métiers"</a:t>
          </a:r>
          <a:endParaRPr lang="fr-FR" sz="1100"/>
        </a:p>
      </xdr:txBody>
    </xdr:sp>
    <xdr:clientData/>
  </xdr:twoCellAnchor>
  <xdr:twoCellAnchor>
    <xdr:from>
      <xdr:col>5</xdr:col>
      <xdr:colOff>180108</xdr:colOff>
      <xdr:row>2</xdr:row>
      <xdr:rowOff>471054</xdr:rowOff>
    </xdr:from>
    <xdr:to>
      <xdr:col>7</xdr:col>
      <xdr:colOff>623454</xdr:colOff>
      <xdr:row>4</xdr:row>
      <xdr:rowOff>96981</xdr:rowOff>
    </xdr:to>
    <xdr:sp macro="" textlink="">
      <xdr:nvSpPr>
        <xdr:cNvPr id="39" name="Rectangle 38">
          <a:extLst>
            <a:ext uri="{FF2B5EF4-FFF2-40B4-BE49-F238E27FC236}">
              <a16:creationId xmlns:a16="http://schemas.microsoft.com/office/drawing/2014/main" id="{A7131B5D-040E-4A34-ADAA-5C712DD5128F}"/>
            </a:ext>
          </a:extLst>
        </xdr:cNvPr>
        <xdr:cNvSpPr/>
      </xdr:nvSpPr>
      <xdr:spPr>
        <a:xfrm>
          <a:off x="19174690" y="1177636"/>
          <a:ext cx="2189019"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a:solidFill>
                <a:schemeClr val="lt1"/>
              </a:solidFill>
              <a:effectLst/>
              <a:latin typeface="+mn-lt"/>
              <a:ea typeface="+mn-ea"/>
              <a:cs typeface="+mn-cs"/>
            </a:rPr>
            <a:t>Reporter</a:t>
          </a:r>
          <a:r>
            <a:rPr lang="fr-FR" sz="1100" baseline="0">
              <a:solidFill>
                <a:schemeClr val="lt1"/>
              </a:solidFill>
              <a:effectLst/>
              <a:latin typeface="+mn-lt"/>
              <a:ea typeface="+mn-ea"/>
              <a:cs typeface="+mn-cs"/>
            </a:rPr>
            <a:t> l'intitulé exact de l'onglet "table métiers"</a:t>
          </a:r>
          <a:endParaRPr lang="fr-FR">
            <a:effectLst/>
          </a:endParaRPr>
        </a:p>
      </xdr:txBody>
    </xdr:sp>
    <xdr:clientData/>
  </xdr:twoCellAnchor>
  <xdr:twoCellAnchor>
    <xdr:from>
      <xdr:col>5</xdr:col>
      <xdr:colOff>69272</xdr:colOff>
      <xdr:row>85</xdr:row>
      <xdr:rowOff>720436</xdr:rowOff>
    </xdr:from>
    <xdr:to>
      <xdr:col>7</xdr:col>
      <xdr:colOff>512618</xdr:colOff>
      <xdr:row>87</xdr:row>
      <xdr:rowOff>540327</xdr:rowOff>
    </xdr:to>
    <xdr:sp macro="" textlink="">
      <xdr:nvSpPr>
        <xdr:cNvPr id="40" name="Rectangle 39">
          <a:extLst>
            <a:ext uri="{FF2B5EF4-FFF2-40B4-BE49-F238E27FC236}">
              <a16:creationId xmlns:a16="http://schemas.microsoft.com/office/drawing/2014/main" id="{DDE6B944-82BC-41A4-A2FD-6717AA2AF050}"/>
            </a:ext>
          </a:extLst>
        </xdr:cNvPr>
        <xdr:cNvSpPr/>
      </xdr:nvSpPr>
      <xdr:spPr>
        <a:xfrm>
          <a:off x="19063854" y="57842727"/>
          <a:ext cx="2189019" cy="1399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Ne renseigner que</a:t>
          </a:r>
          <a:r>
            <a:rPr lang="fr-FR" sz="1100" baseline="0"/>
            <a:t> des formations dont le code est actif sur le RNCP/RS (même intitulé que sur le registre puis renseigner l'adresse du lien hypertexte entre paranthèses)</a:t>
          </a:r>
        </a:p>
        <a:p>
          <a:pPr algn="l"/>
          <a:r>
            <a:rPr lang="fr-FR" sz="1100" baseline="0"/>
            <a:t>Ecriture non-libre</a:t>
          </a:r>
          <a:endParaRPr lang="fr-FR"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8E6803D-E33F-DB4F-A133-F67CC04181EE}" name="Tableau6" displayName="Tableau6" ref="A1:F150" totalsRowShown="0" headerRowDxfId="77" dataDxfId="76">
  <autoFilter ref="A1:F150" xr:uid="{9CD92B98-BF69-B843-8C38-791DA81B2952}"/>
  <sortState xmlns:xlrd2="http://schemas.microsoft.com/office/spreadsheetml/2017/richdata2" ref="A2:D150">
    <sortCondition descending="1" ref="A2:A150"/>
    <sortCondition ref="B2:B150"/>
    <sortCondition ref="C2:C150"/>
  </sortState>
  <tableColumns count="6">
    <tableColumn id="6" xr3:uid="{9D2734C9-0855-DC4D-8DB5-34978AA8B6B4}" name="Type de compétences" dataDxfId="75"/>
    <tableColumn id="7" xr3:uid="{E476ED1D-3E53-1D46-90D3-4DB794DC6A95}" name="Famille" dataDxfId="74"/>
    <tableColumn id="2" xr3:uid="{C987C847-0E92-2547-9156-FF596B6705B3}" name="Compétences" dataDxfId="73"/>
    <tableColumn id="1" xr3:uid="{3CDE4751-C541-3640-ACAA-6736B21620BF}" name="Suivi de modifications de compétences" dataDxfId="72"/>
    <tableColumn id="3" xr3:uid="{CBC79F4C-B2A8-46B7-BE67-05FC271926B0}" name="Version" dataDxfId="71"/>
    <tableColumn id="4" xr3:uid="{BB27F1A8-AFD3-4C70-9E0F-DDAB3C79017D}" name="09/07/2021" dataDxfId="70"/>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10D31F7-A75A-E447-8816-D60FDBD8A160}" name="Tableau3" displayName="Tableau3" ref="E1:P14" totalsRowShown="0" headerRowDxfId="69" dataDxfId="67" headerRowBorderDxfId="68">
  <autoFilter ref="E1:P14" xr:uid="{69E6F3E7-5BA5-A34D-A6EC-42E796E82C4E}"/>
  <tableColumns count="12">
    <tableColumn id="1" xr3:uid="{DCCE6B04-F1F3-D94F-A6FA-8C2A7A34AB3F}" name="Contrôle_Conformité_Risques" dataDxfId="66"/>
    <tableColumn id="2" xr3:uid="{8AA54B45-BA24-6F4D-A2EA-5CA121ED94C1}" name="Digital" dataDxfId="65"/>
    <tableColumn id="3" xr3:uid="{4F6D66B5-B6DF-034A-8270-9B22D14D6A45}" name="Environnement__Social__Gouvernance__ESG" dataDxfId="64"/>
    <tableColumn id="4" xr3:uid="{1FE0F0B9-A0C1-5847-B44B-E522707AED7A}" name="Gestion_de_la_relation_client" dataDxfId="63"/>
    <tableColumn id="5" xr3:uid="{8BC621C7-0C95-744B-B66F-70C73DF58E4F}" name="Ingénierie_financière" dataDxfId="62"/>
    <tableColumn id="6" xr3:uid="{9C80190F-3FBE-0C47-ABB9-B54CE14C1636}" name="Opérations" dataDxfId="61"/>
    <tableColumn id="7" xr3:uid="{971A519A-99AD-A34C-864C-08A4CEFB950D}" name="Performance " dataDxfId="60"/>
    <tableColumn id="8" xr3:uid="{9D5E5D5A-2DDC-B242-B304-C4912B7D22E2}" name="Management" dataDxfId="59"/>
    <tableColumn id="9" xr3:uid="{F00444CE-5F0B-8C43-A80B-E6A05BE881F8}" name="Relationnelle" dataDxfId="58"/>
    <tableColumn id="10" xr3:uid="{0CA60686-F2C6-3C45-8183-BA40542EC242}" name="Stratégie" dataDxfId="57"/>
    <tableColumn id="11" xr3:uid="{06CEBF3C-DD66-8440-A282-FB0020A0D151}" name="Transverse" dataDxfId="56"/>
    <tableColumn id="12" xr3:uid="{BE436540-9A59-9F48-BC08-822F95C7E32E}" name="Veille_et_analyse" dataDxfId="55"/>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9F72CF-BCF2-064D-997B-C44DFD229A24}" name="Tableau4" displayName="Tableau4" ref="A1:C8" totalsRowShown="0" headerRowDxfId="54" dataDxfId="53">
  <autoFilter ref="A1:C8" xr:uid="{333E734A-C472-2842-946F-8600DE656776}"/>
  <tableColumns count="3">
    <tableColumn id="1" xr3:uid="{AAE5A5D2-CDE7-4A41-A258-217353D1F106}" name="COMPORTEMENTALE" dataDxfId="52"/>
    <tableColumn id="2" xr3:uid="{8D2B412E-8643-2145-8037-2F21790655F1}" name="ORGANISATIONNELLE" dataDxfId="51"/>
    <tableColumn id="3" xr3:uid="{B52E78B8-641B-7846-B81E-A0A78CADB796}" name="TECHNIQUE" dataDxfId="50"/>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A9438A-B44B-7641-B3D3-13CC65DDAA2B}" name="Tableau5" displayName="Tableau5" ref="A1:E39" totalsRowShown="0" headerRowDxfId="49" dataDxfId="48">
  <autoFilter ref="A1:E39" xr:uid="{5C3DADAD-BBC0-184C-B37C-B1F31F4EA369}"/>
  <sortState xmlns:xlrd2="http://schemas.microsoft.com/office/spreadsheetml/2017/richdata2" ref="A2:C39">
    <sortCondition ref="A2:A39"/>
  </sortState>
  <tableColumns count="5">
    <tableColumn id="1" xr3:uid="{0A4EB81D-3588-E84A-ADBB-22EB05986C0E}" name="Code métier" dataDxfId="47"/>
    <tableColumn id="2" xr3:uid="{B2F7C6D2-C8C5-9643-BDFC-1DE153F4F9E2}" name="Famille Métier" dataDxfId="46"/>
    <tableColumn id="3" xr3:uid="{92C6764A-2426-0D41-9045-DC673D8C5EA2}" name="Intitulé Métier" dataDxfId="45"/>
    <tableColumn id="4" xr3:uid="{A8787193-271C-42BB-948E-31291647D303}" name="Version" dataDxfId="44"/>
    <tableColumn id="5" xr3:uid="{07532B40-D57F-438F-A5D2-B6CF593B7B81}" name="09/07/2021" dataDxfId="43"/>
  </tableColumns>
  <tableStyleInfo name="TableStyleMedium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EAF113-3E0F-504C-A91D-208422111611}" name="Tableau14556" displayName="Tableau14556" ref="A2:AO482" totalsRowShown="0" headerRowDxfId="42" dataDxfId="41">
  <autoFilter ref="A2:AO482" xr:uid="{D69277B2-6A66-154F-B309-E9F4916CBE9C}">
    <filterColumn colId="8">
      <filters>
        <filter val="Analyste financier / crédit"/>
        <filter val="Auditeur"/>
        <filter val="Risk Manager"/>
        <filter val="Spécialiste conformité"/>
      </filters>
    </filterColumn>
  </autoFilter>
  <tableColumns count="41">
    <tableColumn id="34" xr3:uid="{7EC1009A-A6B5-E34F-BACC-CCCEF4175098}" name="Compteur ne rien saisir" dataDxfId="40"/>
    <tableColumn id="35" xr3:uid="{07052623-0884-6C4C-81CE-05C340CBDBC5}" name="Initiale contributeur" dataDxfId="39"/>
    <tableColumn id="36" xr3:uid="{99B739E5-7B46-8F4A-A7CF-C61798789DCF}" name="Initiale du consultant qui rédige le métier" dataDxfId="38"/>
    <tableColumn id="37" xr3:uid="{6803D10C-2976-DF49-BB38-0EAD52DC5652}" name="Initiale du consultant relecteur" dataDxfId="37"/>
    <tableColumn id="1" xr3:uid="{E0B8D461-DB6E-9143-935C-CF37BFC341ED}" name="Code métier" dataDxfId="36"/>
    <tableColumn id="4" xr3:uid="{6C44A3F0-A864-B347-ACF9-13DC073DAC9A}" name="Code métier comp" dataDxfId="35">
      <calculatedColumnFormula>Tableau14556[[#This Row],[Code métier]]&amp;Tableau14556[[#This Row],[Compteur ne rien saisir]]</calculatedColumnFormula>
    </tableColumn>
    <tableColumn id="38" xr3:uid="{08BAFC76-A5F6-D441-9BA5-5706AF3AFBEA}" name="Version fiche 2020" dataDxfId="34"/>
    <tableColumn id="3" xr3:uid="{ED9B1AA0-7AD3-4F45-B997-9B55345CB25C}" name="Date de modification" dataDxfId="33"/>
    <tableColumn id="6" xr3:uid="{45FC5BAB-AED6-3746-B368-3C054E2E4EA2}" name="Intitulé métier" dataDxfId="32"/>
    <tableColumn id="14" xr3:uid="{C3C2346F-DAC5-9447-B2C9-7D9D63EFAC44}" name="Intitulé métier Féminin" dataDxfId="31"/>
    <tableColumn id="7" xr3:uid="{499DCD88-3B7E-4B42-972A-BE20EE7FE579}" name="Famille métiers" dataDxfId="30"/>
    <tableColumn id="8" xr3:uid="{B78AD104-EE35-F34B-B988-54DE5ABC9856}" name="Autres appellations en Français" dataDxfId="29"/>
    <tableColumn id="9" xr3:uid="{21E21437-CFE4-BE47-AF81-80D475DE3B79}" name="Autres appellations en Anglais" dataDxfId="28"/>
    <tableColumn id="10" xr3:uid="{E9D8BFF0-65D2-EE4E-A9B4-3665E78DC36D}" name="Finalité du métier" dataDxfId="27"/>
    <tableColumn id="11" xr3:uid="{61FB0F54-8A9F-DD4B-9EB3-449564E866A9}" name="Activités principales" dataDxfId="26"/>
    <tableColumn id="12" xr3:uid="{13159FED-3335-9148-BFDE-0E753D6C10D2}" name="Les variables spécifiques au métier" dataDxfId="25"/>
    <tableColumn id="13" xr3:uid="{DFEB21CF-95CA-C541-A884-EF25D9252C64}" name="Les contextes organisationnels" dataDxfId="24"/>
    <tableColumn id="17" xr3:uid="{E7A2F5C6-9F86-7749-BA35-BBB294AA303E}" name="Le rythme de travail" dataDxfId="23"/>
    <tableColumn id="18" xr3:uid="{4B322621-3C1E-0544-B854-9D21CC3D504C}" name="Les déplacements" dataDxfId="22"/>
    <tableColumn id="20" xr3:uid="{55BE2E20-20DD-2244-953B-6549E4F943E3}" name="Relations internes (selon variables ci-dessus)" dataDxfId="21"/>
    <tableColumn id="21" xr3:uid="{D6E73618-81FE-9D4F-B17B-68CA5A3FA45E}" name="Relations externes (non-exhaustif, selon variables ci-dessus)" dataDxfId="20"/>
    <tableColumn id="28" xr3:uid="{C4A3CD67-E05F-C64B-86A9-7405D6EDDE8F}" name="Type de compétences" dataDxfId="19"/>
    <tableColumn id="22" xr3:uid="{3B39F5A1-28D2-6640-9F6E-1825D6B71290}" name="Famille" dataDxfId="18"/>
    <tableColumn id="26" xr3:uid="{B231B4E7-EC9A-C540-B576-5B90214BD558}" name="Compétence attendue" dataDxfId="17"/>
    <tableColumn id="2" xr3:uid="{E1EE1C04-C7DB-4A40-84A7-01CF978FC06D}" name="Classification des compétences" dataDxfId="16"/>
    <tableColumn id="5" xr3:uid="{9B99E146-6B31-F74D-9FFE-F84467299471}" name="Niveau attendu" dataDxfId="15"/>
    <tableColumn id="16" xr3:uid="{EF52C28C-440A-4446-AFBD-FEC468C84655}" name="Exemple en situation de travail sur top 3 des compétences" dataDxfId="14"/>
    <tableColumn id="29" xr3:uid="{BA51A11D-B26C-9C48-8CCC-63A047A52C89}" name="N° RNCP-RS" dataDxfId="13"/>
    <tableColumn id="44" xr3:uid="{0037D107-2AB5-4C45-B38D-9D80A541AD51}" name="Nom certification" dataDxfId="12"/>
    <tableColumn id="43" xr3:uid="{73990243-5210-7641-81A1-3DFD96111F8E}" name="Certificateur" dataDxfId="11"/>
    <tableColumn id="42" xr3:uid="{D8DDBE91-5934-764F-9BEB-FBDDEFB6AD89}" name="Lien" dataDxfId="10"/>
    <tableColumn id="15" xr3:uid="{CBFA2A31-08DE-1241-A19B-0F0412A1D6D5}" name="Les formations recommandées spécifiques au métier" dataDxfId="9"/>
    <tableColumn id="19" xr3:uid="{6FC7A4A9-0AF7-CA4D-93A2-400561DB3A5B}" name="Les mobilités potentielles" dataDxfId="8"/>
    <tableColumn id="24" xr3:uid="{D7995663-E590-9246-9BC0-DCCA58FFE301}" name="Autres informations / Commentaires" dataDxfId="7"/>
    <tableColumn id="25" xr3:uid="{B78AB48F-7934-4842-B4C2-A0F2B5241567}" name="Code ROME associé" dataDxfId="6"/>
    <tableColumn id="27" xr3:uid="{781CF9C1-66D7-924C-A756-F3583EA5D895}" name="Les mobilités potentielles : proximité provenance" dataDxfId="5"/>
    <tableColumn id="30" xr3:uid="{4D216FA3-53AF-7C4B-B71E-36B8B6B20C5F}" name="Les mobilités potentielles : proximité destination" dataDxfId="4"/>
    <tableColumn id="31" xr3:uid="{4CD0258E-7EBD-ED4A-A3CE-FAFA7E0B8AA6}" name="Emploi actuel métier" dataDxfId="3"/>
    <tableColumn id="32" xr3:uid="{0A99E9D8-EE20-744D-91A1-7BB9D3D2395A}" name="Offres d'emploi métiers" dataDxfId="2"/>
    <tableColumn id="33" xr3:uid="{2A5F4F0F-C8A2-D544-B3BF-9CA37DDBD37B}" name="Niveau de formation" dataDxfId="1"/>
    <tableColumn id="39" xr3:uid="{739C0191-D5B8-AF49-9661-F907A16A2C53}" name="Niveau d'expérience"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www.francecompetences.fr/recherche/rncp/34220" TargetMode="External"/><Relationship Id="rId5" Type="http://schemas.openxmlformats.org/officeDocument/2006/relationships/comments" Target="../comments1.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90F5F-BB52-4BB3-9A23-CE00B1AC8E8B}">
  <sheetPr>
    <tabColor rgb="FF92D050"/>
  </sheetPr>
  <dimension ref="A1:D102"/>
  <sheetViews>
    <sheetView showGridLines="0" tabSelected="1" view="pageBreakPreview" topLeftCell="A4" zoomScale="70" zoomScaleNormal="70" zoomScaleSheetLayoutView="70" workbookViewId="0">
      <selection activeCell="F65" sqref="F65"/>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732</v>
      </c>
      <c r="C1" s="85"/>
      <c r="D1" s="163" t="s">
        <v>736</v>
      </c>
    </row>
    <row r="2" spans="1:4" ht="22.8" x14ac:dyDescent="0.3">
      <c r="A2" s="42"/>
      <c r="B2" s="86"/>
      <c r="C2" s="69"/>
      <c r="D2" s="40"/>
    </row>
    <row r="3" spans="1:4" ht="42" customHeight="1" x14ac:dyDescent="0.3">
      <c r="A3" s="48" t="s">
        <v>222</v>
      </c>
      <c r="B3" s="203"/>
      <c r="C3" s="203"/>
      <c r="D3" s="45"/>
    </row>
    <row r="4" spans="1:4" ht="23.4" x14ac:dyDescent="0.3">
      <c r="A4" s="43"/>
      <c r="B4" s="87"/>
      <c r="C4" s="88"/>
      <c r="D4" s="45"/>
    </row>
    <row r="5" spans="1:4" ht="42" customHeight="1" x14ac:dyDescent="0.3">
      <c r="A5" s="48" t="s">
        <v>223</v>
      </c>
      <c r="B5" s="203"/>
      <c r="C5" s="203"/>
      <c r="D5" s="45"/>
    </row>
    <row r="6" spans="1:4" ht="28.2" customHeight="1" x14ac:dyDescent="0.3">
      <c r="A6" s="50"/>
      <c r="B6" s="88"/>
      <c r="C6" s="87"/>
      <c r="D6" s="45"/>
    </row>
    <row r="7" spans="1:4" ht="47.4" customHeight="1" x14ac:dyDescent="0.3">
      <c r="A7" s="132" t="s">
        <v>231</v>
      </c>
      <c r="B7" s="203"/>
      <c r="C7" s="203"/>
      <c r="D7" s="40"/>
    </row>
    <row r="8" spans="1:4" ht="20.399999999999999" x14ac:dyDescent="0.3">
      <c r="A8" s="46"/>
      <c r="B8" s="59"/>
      <c r="C8" s="59"/>
      <c r="D8" s="40"/>
    </row>
    <row r="9" spans="1:4" ht="120" customHeight="1" x14ac:dyDescent="0.3">
      <c r="A9" s="131" t="s">
        <v>24</v>
      </c>
      <c r="B9" s="60"/>
      <c r="C9" s="60"/>
      <c r="D9" s="89"/>
    </row>
    <row r="10" spans="1:4" ht="20.399999999999999" x14ac:dyDescent="0.3">
      <c r="A10" s="46"/>
      <c r="B10" s="59"/>
      <c r="C10" s="59"/>
      <c r="D10" s="47"/>
    </row>
    <row r="11" spans="1:4" ht="121.2" customHeight="1" x14ac:dyDescent="0.3">
      <c r="A11" s="131" t="s">
        <v>25</v>
      </c>
      <c r="B11" s="60"/>
      <c r="C11" s="60"/>
      <c r="D11" s="89"/>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c r="B20" s="59"/>
      <c r="C20" s="133"/>
      <c r="D20" s="134"/>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row>
    <row r="58" spans="1:4" ht="20.399999999999999" x14ac:dyDescent="0.3">
      <c r="A58" s="46"/>
      <c r="B58" s="59"/>
      <c r="C58" s="59"/>
      <c r="D58" s="47"/>
    </row>
    <row r="59" spans="1:4" ht="248.4" customHeight="1" x14ac:dyDescent="0.3">
      <c r="A59" s="131" t="s">
        <v>33</v>
      </c>
      <c r="B59" s="60"/>
      <c r="C59" s="60"/>
      <c r="D59" s="119"/>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156" t="s">
        <v>228</v>
      </c>
      <c r="C63" s="193" t="s">
        <v>35</v>
      </c>
      <c r="D63" s="194"/>
    </row>
    <row r="64" spans="1:4" ht="25.95" customHeight="1" x14ac:dyDescent="0.3">
      <c r="A64" s="158"/>
      <c r="B64" s="159"/>
      <c r="C64" s="195"/>
      <c r="D64" s="196"/>
    </row>
    <row r="65" spans="1:4" ht="25.95" customHeight="1" x14ac:dyDescent="0.3">
      <c r="A65" s="160"/>
      <c r="B65" s="157"/>
      <c r="C65" s="179"/>
      <c r="D65" s="180"/>
    </row>
    <row r="66" spans="1:4" ht="25.95" customHeight="1" x14ac:dyDescent="0.3">
      <c r="A66" s="160"/>
      <c r="B66" s="157"/>
      <c r="C66" s="179"/>
      <c r="D66" s="180"/>
    </row>
    <row r="67" spans="1:4" ht="25.95" customHeight="1" x14ac:dyDescent="0.3">
      <c r="A67" s="160"/>
      <c r="B67" s="157"/>
      <c r="C67" s="179"/>
      <c r="D67" s="180"/>
    </row>
    <row r="68" spans="1:4" ht="25.95" customHeight="1" x14ac:dyDescent="0.3">
      <c r="A68" s="160"/>
      <c r="B68" s="157"/>
      <c r="C68" s="179"/>
      <c r="D68" s="180"/>
    </row>
    <row r="69" spans="1:4" ht="25.95" customHeight="1" x14ac:dyDescent="0.3">
      <c r="A69" s="160"/>
      <c r="B69" s="157"/>
      <c r="C69" s="179"/>
      <c r="D69" s="180"/>
    </row>
    <row r="70" spans="1:4" ht="25.95" customHeight="1" x14ac:dyDescent="0.3">
      <c r="A70" s="160"/>
      <c r="B70" s="157"/>
      <c r="C70" s="179"/>
      <c r="D70" s="180"/>
    </row>
    <row r="71" spans="1:4" ht="25.95" customHeight="1" x14ac:dyDescent="0.3">
      <c r="A71" s="160"/>
      <c r="B71" s="157"/>
      <c r="C71" s="179"/>
      <c r="D71" s="180"/>
    </row>
    <row r="72" spans="1:4" ht="25.95" customHeight="1" x14ac:dyDescent="0.3">
      <c r="A72" s="160"/>
      <c r="B72" s="157"/>
      <c r="C72" s="179"/>
      <c r="D72" s="180"/>
    </row>
    <row r="73" spans="1:4" ht="25.95" customHeight="1" x14ac:dyDescent="0.3">
      <c r="A73" s="160"/>
      <c r="B73" s="157"/>
      <c r="C73" s="179"/>
      <c r="D73" s="180"/>
    </row>
    <row r="74" spans="1:4" ht="25.95" customHeight="1" x14ac:dyDescent="0.3">
      <c r="A74" s="160"/>
      <c r="B74" s="157"/>
      <c r="C74" s="179"/>
      <c r="D74" s="180"/>
    </row>
    <row r="75" spans="1:4" ht="25.95" customHeight="1" thickBot="1" x14ac:dyDescent="0.35">
      <c r="A75" s="161"/>
      <c r="B75" s="162"/>
      <c r="C75" s="181"/>
      <c r="D75" s="182"/>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52" t="s">
        <v>477</v>
      </c>
    </row>
    <row r="80" spans="1:4" ht="64.2" customHeight="1" x14ac:dyDescent="0.3">
      <c r="A80" s="186" t="s">
        <v>494</v>
      </c>
      <c r="B80" s="187"/>
      <c r="C80" s="188"/>
      <c r="D80" s="105"/>
    </row>
    <row r="81" spans="1:4" ht="64.2" customHeight="1" x14ac:dyDescent="0.3">
      <c r="A81" s="186" t="s">
        <v>493</v>
      </c>
      <c r="B81" s="187"/>
      <c r="C81" s="188"/>
      <c r="D81" s="105"/>
    </row>
    <row r="82" spans="1:4" ht="64.2" customHeight="1" x14ac:dyDescent="0.3">
      <c r="A82" s="186" t="s">
        <v>495</v>
      </c>
      <c r="B82" s="187"/>
      <c r="C82" s="188"/>
      <c r="D82" s="105"/>
    </row>
    <row r="83" spans="1:4" ht="64.2" customHeight="1" x14ac:dyDescent="0.3">
      <c r="A83" s="153"/>
      <c r="B83" s="154"/>
      <c r="C83" s="155"/>
      <c r="D83" s="105"/>
    </row>
    <row r="84" spans="1:4" ht="64.2" customHeight="1" x14ac:dyDescent="0.3">
      <c r="A84" s="153"/>
      <c r="B84" s="154"/>
      <c r="C84" s="155"/>
      <c r="D84" s="105"/>
    </row>
    <row r="85" spans="1:4" ht="66" customHeight="1" x14ac:dyDescent="0.3">
      <c r="A85" s="101" t="s">
        <v>479</v>
      </c>
      <c r="B85" s="54"/>
      <c r="C85" s="112"/>
      <c r="D85" s="55"/>
    </row>
    <row r="86" spans="1:4" ht="61.95" customHeight="1" x14ac:dyDescent="0.3">
      <c r="A86" s="189"/>
      <c r="B86" s="175"/>
      <c r="C86" s="176"/>
      <c r="D86" s="136"/>
    </row>
    <row r="87" spans="1:4" ht="61.95" customHeight="1" x14ac:dyDescent="0.3">
      <c r="A87" s="174"/>
      <c r="B87" s="175"/>
      <c r="C87" s="176"/>
      <c r="D87" s="136"/>
    </row>
    <row r="88" spans="1:4" ht="61.95" customHeight="1" x14ac:dyDescent="0.3">
      <c r="A88" s="174"/>
      <c r="B88" s="175"/>
      <c r="C88" s="176"/>
      <c r="D88" s="136"/>
    </row>
    <row r="89" spans="1:4" ht="61.95" customHeight="1" x14ac:dyDescent="0.3">
      <c r="A89" s="174"/>
      <c r="B89" s="175"/>
      <c r="C89" s="176"/>
      <c r="D89" s="136"/>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c r="B94" s="170"/>
      <c r="C94" s="170"/>
      <c r="D94" s="106" t="s">
        <v>13</v>
      </c>
    </row>
    <row r="95" spans="1:4" ht="25.8" x14ac:dyDescent="0.3">
      <c r="A95" s="169" t="s">
        <v>13</v>
      </c>
      <c r="B95" s="170"/>
      <c r="C95" s="170"/>
      <c r="D95" s="106" t="s">
        <v>13</v>
      </c>
    </row>
    <row r="96" spans="1:4" ht="25.8" x14ac:dyDescent="0.3">
      <c r="A96" s="169" t="s">
        <v>13</v>
      </c>
      <c r="B96" s="170"/>
      <c r="C96" s="170"/>
      <c r="D96" s="106" t="s">
        <v>13</v>
      </c>
    </row>
    <row r="97" spans="1:4" ht="25.8" x14ac:dyDescent="0.3">
      <c r="A97" s="169" t="s">
        <v>13</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2">
    <dataValidation type="list" allowBlank="1" showInputMessage="1" showErrorMessage="1" sqref="A65:A75 A64" xr:uid="{22B4EBDF-E67C-44C1-B8BB-7AEE027635C4}">
      <formula1>TYPERFM</formula1>
    </dataValidation>
    <dataValidation type="list" allowBlank="1" showInputMessage="1" showErrorMessage="1" sqref="C64:D75" xr:uid="{BAC7D712-D5C6-432E-8AA9-7898E5F31CEB}">
      <formula1>INDIRECT($A64)</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D22C178-07CA-463E-9424-4CEA49CB53B1}">
          <x14:formula1>
            <xm:f>'TABLE METIERS'!$C$2:$C$39</xm:f>
          </x14:formula1>
          <xm:sqref>A94:D99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AA05A-E8DB-D24A-A674-BF0FC15709D2}">
  <sheetPr codeName="Feuil9">
    <tabColor theme="8"/>
  </sheetPr>
  <dimension ref="A1:D102"/>
  <sheetViews>
    <sheetView showGridLines="0" view="pageBreakPreview" topLeftCell="A61" zoomScale="55" zoomScaleNormal="85" zoomScaleSheetLayoutView="55" workbookViewId="0">
      <selection activeCell="A27" sqref="A27:D27"/>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46</v>
      </c>
      <c r="C1" s="85"/>
      <c r="D1" s="163" t="s">
        <v>737</v>
      </c>
    </row>
    <row r="2" spans="1:4" ht="22.8" x14ac:dyDescent="0.3">
      <c r="A2" s="42"/>
      <c r="B2" s="86"/>
      <c r="C2" s="69"/>
      <c r="D2" s="40"/>
    </row>
    <row r="3" spans="1:4" ht="42" customHeight="1" x14ac:dyDescent="0.3">
      <c r="A3" s="48" t="s">
        <v>222</v>
      </c>
      <c r="B3" s="203" t="s">
        <v>733</v>
      </c>
      <c r="C3" s="203"/>
      <c r="D3" s="45"/>
    </row>
    <row r="4" spans="1:4" ht="23.4" x14ac:dyDescent="0.3">
      <c r="A4" s="43"/>
      <c r="B4" s="87"/>
      <c r="C4" s="88"/>
      <c r="D4" s="45"/>
    </row>
    <row r="5" spans="1:4" ht="42" customHeight="1" x14ac:dyDescent="0.3">
      <c r="A5" s="48" t="s">
        <v>223</v>
      </c>
      <c r="B5" s="203" t="s">
        <v>733</v>
      </c>
      <c r="C5" s="203"/>
      <c r="D5" s="45"/>
    </row>
    <row r="6" spans="1:4" ht="28.2" customHeight="1" x14ac:dyDescent="0.3">
      <c r="A6" s="50"/>
      <c r="B6" s="88"/>
      <c r="C6" s="87"/>
      <c r="D6" s="45"/>
    </row>
    <row r="7" spans="1:4" ht="47.4" customHeight="1" x14ac:dyDescent="0.3">
      <c r="A7" s="132" t="s">
        <v>231</v>
      </c>
      <c r="B7" s="203" t="s">
        <v>194</v>
      </c>
      <c r="C7" s="203"/>
      <c r="D7" s="40"/>
    </row>
    <row r="8" spans="1:4" ht="20.399999999999999" x14ac:dyDescent="0.3">
      <c r="A8" s="46"/>
      <c r="B8" s="59"/>
      <c r="C8" s="59"/>
      <c r="D8" s="40"/>
    </row>
    <row r="9" spans="1:4" ht="120" customHeight="1" x14ac:dyDescent="0.3">
      <c r="A9" s="131" t="s">
        <v>24</v>
      </c>
      <c r="B9" s="60"/>
      <c r="C9" s="60"/>
      <c r="D9" s="89" t="s">
        <v>740</v>
      </c>
    </row>
    <row r="10" spans="1:4" ht="20.399999999999999" x14ac:dyDescent="0.3">
      <c r="A10" s="46"/>
      <c r="B10" s="59"/>
      <c r="C10" s="59"/>
      <c r="D10" s="47"/>
    </row>
    <row r="11" spans="1:4" ht="121.2" customHeight="1" x14ac:dyDescent="0.3">
      <c r="A11" s="131" t="s">
        <v>25</v>
      </c>
      <c r="B11" s="60"/>
      <c r="C11" s="60"/>
      <c r="D11" s="89" t="s">
        <v>358</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640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440</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741</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442</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443</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747</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445</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446</v>
      </c>
    </row>
    <row r="58" spans="1:4" ht="20.399999999999999" x14ac:dyDescent="0.3">
      <c r="A58" s="46"/>
      <c r="B58" s="59"/>
      <c r="C58" s="59"/>
      <c r="D58" s="47"/>
    </row>
    <row r="59" spans="1:4" ht="248.4" customHeight="1" x14ac:dyDescent="0.3">
      <c r="A59" s="131" t="s">
        <v>33</v>
      </c>
      <c r="B59" s="60"/>
      <c r="C59" s="60"/>
      <c r="D59" s="119" t="s">
        <v>447</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96</v>
      </c>
      <c r="B64" s="73">
        <v>4</v>
      </c>
      <c r="C64" s="215" t="s">
        <v>114</v>
      </c>
      <c r="D64" s="216"/>
    </row>
    <row r="65" spans="1:4" ht="25.95" customHeight="1" x14ac:dyDescent="0.3">
      <c r="A65" s="62" t="s">
        <v>162</v>
      </c>
      <c r="B65" s="51">
        <v>4</v>
      </c>
      <c r="C65" s="211" t="s">
        <v>179</v>
      </c>
      <c r="D65" s="212"/>
    </row>
    <row r="66" spans="1:4" ht="25.95" customHeight="1" x14ac:dyDescent="0.3">
      <c r="A66" s="62" t="s">
        <v>162</v>
      </c>
      <c r="B66" s="51">
        <v>3</v>
      </c>
      <c r="C66" s="211" t="s">
        <v>10</v>
      </c>
      <c r="D66" s="212"/>
    </row>
    <row r="67" spans="1:4" ht="25.95" customHeight="1" x14ac:dyDescent="0.3">
      <c r="A67" s="62" t="s">
        <v>162</v>
      </c>
      <c r="B67" s="52">
        <v>4</v>
      </c>
      <c r="C67" s="211" t="s">
        <v>167</v>
      </c>
      <c r="D67" s="212"/>
    </row>
    <row r="68" spans="1:4" ht="25.95" customHeight="1" x14ac:dyDescent="0.3">
      <c r="A68" s="62" t="s">
        <v>96</v>
      </c>
      <c r="B68" s="51">
        <v>3</v>
      </c>
      <c r="C68" s="211" t="s">
        <v>155</v>
      </c>
      <c r="D68" s="212"/>
    </row>
    <row r="69" spans="1:4" ht="25.95" customHeight="1" x14ac:dyDescent="0.3">
      <c r="A69" s="62" t="s">
        <v>96</v>
      </c>
      <c r="B69" s="51">
        <v>4</v>
      </c>
      <c r="C69" s="211" t="s">
        <v>6</v>
      </c>
      <c r="D69" s="212"/>
    </row>
    <row r="70" spans="1:4" ht="25.95" customHeight="1" x14ac:dyDescent="0.3">
      <c r="A70" s="62" t="s">
        <v>180</v>
      </c>
      <c r="B70" s="51">
        <v>3</v>
      </c>
      <c r="C70" s="211" t="s">
        <v>190</v>
      </c>
      <c r="D70" s="212"/>
    </row>
    <row r="71" spans="1:4" ht="25.95" customHeight="1" x14ac:dyDescent="0.3">
      <c r="A71" s="62" t="s">
        <v>96</v>
      </c>
      <c r="B71" s="51">
        <v>2</v>
      </c>
      <c r="C71" s="211" t="s">
        <v>100</v>
      </c>
      <c r="D71" s="212"/>
    </row>
    <row r="72" spans="1:4" ht="25.95" customHeight="1" x14ac:dyDescent="0.3">
      <c r="A72" s="62" t="s">
        <v>96</v>
      </c>
      <c r="B72" s="52">
        <v>3</v>
      </c>
      <c r="C72" s="211" t="s">
        <v>271</v>
      </c>
      <c r="D72" s="212"/>
    </row>
    <row r="73" spans="1:4" ht="25.95" customHeight="1" x14ac:dyDescent="0.3">
      <c r="A73" s="62" t="s">
        <v>162</v>
      </c>
      <c r="B73" s="51">
        <v>3</v>
      </c>
      <c r="C73" s="211" t="s">
        <v>172</v>
      </c>
      <c r="D73" s="212"/>
    </row>
    <row r="74" spans="1:4" ht="25.95" customHeight="1" x14ac:dyDescent="0.3">
      <c r="A74" s="62" t="s">
        <v>180</v>
      </c>
      <c r="B74" s="51">
        <v>4</v>
      </c>
      <c r="C74" s="211" t="s">
        <v>7</v>
      </c>
      <c r="D74" s="212"/>
    </row>
    <row r="75" spans="1:4" ht="25.95" customHeight="1" thickBot="1" x14ac:dyDescent="0.35">
      <c r="A75" s="74" t="s">
        <v>162</v>
      </c>
      <c r="B75" s="53">
        <v>2</v>
      </c>
      <c r="C75" s="213" t="s">
        <v>169</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712</v>
      </c>
      <c r="B86" s="175"/>
      <c r="C86" s="176"/>
      <c r="D86" s="136" t="s">
        <v>723</v>
      </c>
    </row>
    <row r="87" spans="1:4" ht="61.95" customHeight="1" x14ac:dyDescent="0.3">
      <c r="A87" s="174" t="s">
        <v>728</v>
      </c>
      <c r="B87" s="175"/>
      <c r="C87" s="176"/>
      <c r="D87" s="136" t="s">
        <v>684</v>
      </c>
    </row>
    <row r="88" spans="1:4" ht="61.95" customHeight="1" x14ac:dyDescent="0.3">
      <c r="A88" s="174" t="s">
        <v>689</v>
      </c>
      <c r="B88" s="175"/>
      <c r="C88" s="176"/>
      <c r="D88" s="136" t="s">
        <v>689</v>
      </c>
    </row>
    <row r="89" spans="1:4" ht="61.95" customHeight="1" x14ac:dyDescent="0.3">
      <c r="A89" s="174" t="s">
        <v>689</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245</v>
      </c>
      <c r="B94" s="170"/>
      <c r="C94" s="170"/>
      <c r="D94" s="106" t="s">
        <v>735</v>
      </c>
    </row>
    <row r="95" spans="1:4" ht="25.8" x14ac:dyDescent="0.3">
      <c r="A95" s="169" t="s">
        <v>201</v>
      </c>
      <c r="B95" s="170"/>
      <c r="C95" s="170"/>
      <c r="D95" s="106" t="s">
        <v>13</v>
      </c>
    </row>
    <row r="96" spans="1:4" ht="25.8" x14ac:dyDescent="0.3">
      <c r="A96" s="169" t="s">
        <v>265</v>
      </c>
      <c r="B96" s="170"/>
      <c r="C96" s="170"/>
      <c r="D96" s="106" t="s">
        <v>13</v>
      </c>
    </row>
    <row r="97" spans="1:4" ht="25.8" x14ac:dyDescent="0.3">
      <c r="A97" s="169" t="s">
        <v>202</v>
      </c>
      <c r="B97" s="170"/>
      <c r="C97" s="170"/>
      <c r="D97" s="106" t="s">
        <v>13</v>
      </c>
    </row>
    <row r="98" spans="1:4" ht="25.8" x14ac:dyDescent="0.3">
      <c r="A98" s="169" t="s">
        <v>203</v>
      </c>
      <c r="B98" s="170"/>
      <c r="C98" s="170"/>
      <c r="D98" s="106" t="s">
        <v>13</v>
      </c>
    </row>
    <row r="99" spans="1:4" ht="25.8" x14ac:dyDescent="0.3">
      <c r="A99" s="169" t="s">
        <v>734</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585</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0C621F17-F31C-418F-B777-F1A24C41CC4C}">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F43F76A-A47D-483D-AAFF-A27E293C3832}">
          <x14:formula1>
            <xm:f>'TABLE METIERS'!$C$2:$C$39</xm:f>
          </x14:formula1>
          <xm:sqref>A94:D99</xm:sqref>
        </x14:dataValidation>
        <x14:dataValidation type="list" allowBlank="1" showInputMessage="1" showErrorMessage="1" xr:uid="{4E96F345-85AB-4947-94DD-B34EE4B05795}">
          <x14:formula1>
            <xm:f>'TABLE COMPETENCES'!$C$2:$C$150</xm:f>
          </x14:formula1>
          <xm:sqref>C64:D75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275D0-F00A-2C4A-B1F9-A597F7C11042}">
  <sheetPr codeName="Feuil14">
    <tabColor rgb="FF7030A0"/>
  </sheetPr>
  <dimension ref="A1:D102"/>
  <sheetViews>
    <sheetView showGridLines="0" view="pageBreakPreview" topLeftCell="A61" zoomScale="55" zoomScaleNormal="85" zoomScaleSheetLayoutView="55" workbookViewId="0">
      <selection activeCell="A27" sqref="A27:D27"/>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51</v>
      </c>
      <c r="C1" s="85"/>
      <c r="D1" s="163" t="s">
        <v>737</v>
      </c>
    </row>
    <row r="2" spans="1:4" ht="22.8" x14ac:dyDescent="0.3">
      <c r="A2" s="42"/>
      <c r="B2" s="86"/>
      <c r="C2" s="69"/>
      <c r="D2" s="40"/>
    </row>
    <row r="3" spans="1:4" ht="42" customHeight="1" x14ac:dyDescent="0.3">
      <c r="A3" s="48" t="s">
        <v>222</v>
      </c>
      <c r="B3" s="203" t="s">
        <v>245</v>
      </c>
      <c r="C3" s="203"/>
      <c r="D3" s="45"/>
    </row>
    <row r="4" spans="1:4" ht="23.4" x14ac:dyDescent="0.3">
      <c r="A4" s="43"/>
      <c r="B4" s="87"/>
      <c r="C4" s="88"/>
      <c r="D4" s="45"/>
    </row>
    <row r="5" spans="1:4" ht="42" customHeight="1" x14ac:dyDescent="0.3">
      <c r="A5" s="48" t="s">
        <v>223</v>
      </c>
      <c r="B5" s="203" t="s">
        <v>246</v>
      </c>
      <c r="C5" s="203"/>
      <c r="D5" s="45"/>
    </row>
    <row r="6" spans="1:4" ht="28.2" customHeight="1" x14ac:dyDescent="0.3">
      <c r="A6" s="50"/>
      <c r="B6" s="88"/>
      <c r="C6" s="87"/>
      <c r="D6" s="45"/>
    </row>
    <row r="7" spans="1:4" ht="47.4" customHeight="1" x14ac:dyDescent="0.3">
      <c r="A7" s="132" t="s">
        <v>231</v>
      </c>
      <c r="B7" s="203" t="s">
        <v>198</v>
      </c>
      <c r="C7" s="203"/>
      <c r="D7" s="40"/>
    </row>
    <row r="8" spans="1:4" ht="20.399999999999999" x14ac:dyDescent="0.3">
      <c r="A8" s="46"/>
      <c r="B8" s="59"/>
      <c r="C8" s="59"/>
      <c r="D8" s="40"/>
    </row>
    <row r="9" spans="1:4" ht="120" customHeight="1" x14ac:dyDescent="0.3">
      <c r="A9" s="131" t="s">
        <v>24</v>
      </c>
      <c r="B9" s="60"/>
      <c r="C9" s="60"/>
      <c r="D9" s="89" t="s">
        <v>653</v>
      </c>
    </row>
    <row r="10" spans="1:4" ht="20.399999999999999" x14ac:dyDescent="0.3">
      <c r="A10" s="46"/>
      <c r="B10" s="59"/>
      <c r="C10" s="59"/>
      <c r="D10" s="47"/>
    </row>
    <row r="11" spans="1:4" ht="121.2" customHeight="1" x14ac:dyDescent="0.3">
      <c r="A11" s="131" t="s">
        <v>25</v>
      </c>
      <c r="B11" s="60"/>
      <c r="C11" s="60"/>
      <c r="D11" s="89" t="s">
        <v>233</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1450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385</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386</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387</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388</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748</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389</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390</v>
      </c>
    </row>
    <row r="58" spans="1:4" ht="20.399999999999999" x14ac:dyDescent="0.3">
      <c r="A58" s="46"/>
      <c r="B58" s="59"/>
      <c r="C58" s="59"/>
      <c r="D58" s="47"/>
    </row>
    <row r="59" spans="1:4" ht="248.4" customHeight="1" x14ac:dyDescent="0.3">
      <c r="A59" s="131" t="s">
        <v>33</v>
      </c>
      <c r="B59" s="60"/>
      <c r="C59" s="60"/>
      <c r="D59" s="119" t="s">
        <v>391</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96</v>
      </c>
      <c r="B64" s="73">
        <v>4</v>
      </c>
      <c r="C64" s="215" t="s">
        <v>153</v>
      </c>
      <c r="D64" s="216"/>
    </row>
    <row r="65" spans="1:4" ht="25.95" customHeight="1" x14ac:dyDescent="0.3">
      <c r="A65" s="62" t="s">
        <v>180</v>
      </c>
      <c r="B65" s="51">
        <v>4</v>
      </c>
      <c r="C65" s="211" t="s">
        <v>186</v>
      </c>
      <c r="D65" s="212"/>
    </row>
    <row r="66" spans="1:4" ht="25.95" customHeight="1" x14ac:dyDescent="0.3">
      <c r="A66" s="62" t="s">
        <v>180</v>
      </c>
      <c r="B66" s="51">
        <v>4</v>
      </c>
      <c r="C66" s="211" t="s">
        <v>10</v>
      </c>
      <c r="D66" s="212"/>
    </row>
    <row r="67" spans="1:4" ht="25.95" customHeight="1" x14ac:dyDescent="0.3">
      <c r="A67" s="62" t="s">
        <v>96</v>
      </c>
      <c r="B67" s="52">
        <v>4</v>
      </c>
      <c r="C67" s="211" t="s">
        <v>98</v>
      </c>
      <c r="D67" s="212"/>
    </row>
    <row r="68" spans="1:4" ht="25.95" customHeight="1" x14ac:dyDescent="0.3">
      <c r="A68" s="62" t="s">
        <v>96</v>
      </c>
      <c r="B68" s="51">
        <v>4</v>
      </c>
      <c r="C68" s="211" t="s">
        <v>103</v>
      </c>
      <c r="D68" s="212"/>
    </row>
    <row r="69" spans="1:4" ht="25.95" customHeight="1" x14ac:dyDescent="0.3">
      <c r="A69" s="62" t="s">
        <v>96</v>
      </c>
      <c r="B69" s="51">
        <v>4</v>
      </c>
      <c r="C69" s="211" t="s">
        <v>147</v>
      </c>
      <c r="D69" s="212"/>
    </row>
    <row r="70" spans="1:4" ht="25.95" customHeight="1" x14ac:dyDescent="0.3">
      <c r="A70" s="62" t="s">
        <v>96</v>
      </c>
      <c r="B70" s="51">
        <v>4</v>
      </c>
      <c r="C70" s="211" t="s">
        <v>130</v>
      </c>
      <c r="D70" s="212"/>
    </row>
    <row r="71" spans="1:4" ht="25.95" customHeight="1" x14ac:dyDescent="0.3">
      <c r="A71" s="62" t="s">
        <v>180</v>
      </c>
      <c r="B71" s="51">
        <v>3</v>
      </c>
      <c r="C71" s="211" t="s">
        <v>183</v>
      </c>
      <c r="D71" s="212"/>
    </row>
    <row r="72" spans="1:4" ht="25.95" customHeight="1" x14ac:dyDescent="0.3">
      <c r="A72" s="62" t="s">
        <v>96</v>
      </c>
      <c r="B72" s="52">
        <v>4</v>
      </c>
      <c r="C72" s="211" t="s">
        <v>150</v>
      </c>
      <c r="D72" s="212"/>
    </row>
    <row r="73" spans="1:4" ht="25.95" customHeight="1" x14ac:dyDescent="0.3">
      <c r="A73" s="62" t="s">
        <v>162</v>
      </c>
      <c r="B73" s="51">
        <v>4</v>
      </c>
      <c r="C73" s="211" t="s">
        <v>172</v>
      </c>
      <c r="D73" s="212"/>
    </row>
    <row r="74" spans="1:4" ht="25.95" customHeight="1" x14ac:dyDescent="0.3">
      <c r="A74" s="62" t="s">
        <v>96</v>
      </c>
      <c r="B74" s="51">
        <v>4</v>
      </c>
      <c r="C74" s="211" t="s">
        <v>137</v>
      </c>
      <c r="D74" s="212"/>
    </row>
    <row r="75" spans="1:4" ht="25.95" customHeight="1" thickBot="1" x14ac:dyDescent="0.35">
      <c r="A75" s="74" t="s">
        <v>96</v>
      </c>
      <c r="B75" s="53">
        <v>4</v>
      </c>
      <c r="C75" s="213" t="s">
        <v>111</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684</v>
      </c>
      <c r="B86" s="175"/>
      <c r="C86" s="176"/>
      <c r="D86" s="136" t="s">
        <v>721</v>
      </c>
    </row>
    <row r="87" spans="1:4" ht="61.95" customHeight="1" x14ac:dyDescent="0.3">
      <c r="A87" s="174" t="s">
        <v>727</v>
      </c>
      <c r="B87" s="175"/>
      <c r="C87" s="176"/>
      <c r="D87" s="136" t="s">
        <v>693</v>
      </c>
    </row>
    <row r="88" spans="1:4" ht="61.95" customHeight="1" x14ac:dyDescent="0.3">
      <c r="A88" s="174" t="s">
        <v>723</v>
      </c>
      <c r="B88" s="175"/>
      <c r="C88" s="176"/>
      <c r="D88" s="136" t="s">
        <v>724</v>
      </c>
    </row>
    <row r="89" spans="1:4" ht="61.95" customHeight="1" x14ac:dyDescent="0.3">
      <c r="A89" s="174" t="s">
        <v>720</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284</v>
      </c>
      <c r="B94" s="170"/>
      <c r="C94" s="170"/>
      <c r="D94" s="106" t="s">
        <v>248</v>
      </c>
    </row>
    <row r="95" spans="1:4" ht="25.8" x14ac:dyDescent="0.3">
      <c r="A95" s="169" t="s">
        <v>394</v>
      </c>
      <c r="B95" s="170"/>
      <c r="C95" s="170"/>
      <c r="D95" s="106" t="s">
        <v>394</v>
      </c>
    </row>
    <row r="96" spans="1:4" ht="25.8" x14ac:dyDescent="0.3">
      <c r="A96" s="169" t="s">
        <v>245</v>
      </c>
      <c r="B96" s="170"/>
      <c r="C96" s="170"/>
      <c r="D96" s="106" t="s">
        <v>245</v>
      </c>
    </row>
    <row r="97" spans="1:4" ht="25.8" x14ac:dyDescent="0.3">
      <c r="A97" s="169" t="s">
        <v>248</v>
      </c>
      <c r="B97" s="170"/>
      <c r="C97" s="170"/>
      <c r="D97" s="106" t="s">
        <v>195</v>
      </c>
    </row>
    <row r="98" spans="1:4" ht="25.8" x14ac:dyDescent="0.3">
      <c r="A98" s="169" t="s">
        <v>13</v>
      </c>
      <c r="B98" s="170"/>
      <c r="C98" s="170"/>
      <c r="D98" s="106" t="s">
        <v>196</v>
      </c>
    </row>
    <row r="99" spans="1:4" ht="25.8" x14ac:dyDescent="0.3">
      <c r="A99" s="169" t="s">
        <v>13</v>
      </c>
      <c r="B99" s="170"/>
      <c r="C99" s="170"/>
      <c r="D99" s="106" t="s">
        <v>733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585</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9359E322-7A91-4969-A8F5-E33B76C63FF2}">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898FE56-8B83-4910-92DE-32E1B6AC3FA8}">
          <x14:formula1>
            <xm:f>'TABLE METIERS'!$C$2:$C$39</xm:f>
          </x14:formula1>
          <xm:sqref>A94:D99</xm:sqref>
        </x14:dataValidation>
        <x14:dataValidation type="list" allowBlank="1" showInputMessage="1" showErrorMessage="1" xr:uid="{C52F37B1-A1FE-4846-A390-7AB0F0A2D4AE}">
          <x14:formula1>
            <xm:f>'TABLE COMPETENCES'!$C$2:$C$150</xm:f>
          </x14:formula1>
          <xm:sqref>C64:D75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46FEE-C934-E846-89AE-8EA4F538B6D3}">
  <sheetPr codeName="Feuil15">
    <tabColor rgb="FF7030A0"/>
  </sheetPr>
  <dimension ref="A1:D102"/>
  <sheetViews>
    <sheetView showGridLines="0" view="pageBreakPreview" topLeftCell="A61" zoomScale="55" zoomScaleNormal="85" zoomScaleSheetLayoutView="55" workbookViewId="0">
      <selection activeCell="A27" sqref="A27:D27"/>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52</v>
      </c>
      <c r="C1" s="85"/>
      <c r="D1" s="163" t="s">
        <v>737</v>
      </c>
    </row>
    <row r="2" spans="1:4" ht="22.8" x14ac:dyDescent="0.3">
      <c r="A2" s="42"/>
      <c r="B2" s="86"/>
      <c r="C2" s="69"/>
      <c r="D2" s="40"/>
    </row>
    <row r="3" spans="1:4" ht="42" customHeight="1" x14ac:dyDescent="0.3">
      <c r="A3" s="48" t="s">
        <v>222</v>
      </c>
      <c r="B3" s="203" t="s">
        <v>284</v>
      </c>
      <c r="C3" s="203"/>
      <c r="D3" s="45"/>
    </row>
    <row r="4" spans="1:4" ht="23.4" x14ac:dyDescent="0.3">
      <c r="A4" s="43"/>
      <c r="B4" s="87"/>
      <c r="C4" s="88"/>
      <c r="D4" s="45"/>
    </row>
    <row r="5" spans="1:4" ht="42" customHeight="1" x14ac:dyDescent="0.3">
      <c r="A5" s="48" t="s">
        <v>223</v>
      </c>
      <c r="B5" s="203" t="s">
        <v>282</v>
      </c>
      <c r="C5" s="203"/>
      <c r="D5" s="45"/>
    </row>
    <row r="6" spans="1:4" ht="28.2" customHeight="1" x14ac:dyDescent="0.3">
      <c r="A6" s="50"/>
      <c r="B6" s="88"/>
      <c r="C6" s="87"/>
      <c r="D6" s="45"/>
    </row>
    <row r="7" spans="1:4" ht="47.4" customHeight="1" x14ac:dyDescent="0.3">
      <c r="A7" s="132" t="s">
        <v>231</v>
      </c>
      <c r="B7" s="203" t="s">
        <v>198</v>
      </c>
      <c r="C7" s="203"/>
      <c r="D7" s="40"/>
    </row>
    <row r="8" spans="1:4" ht="20.399999999999999" x14ac:dyDescent="0.3">
      <c r="A8" s="46"/>
      <c r="B8" s="59"/>
      <c r="C8" s="59"/>
      <c r="D8" s="40"/>
    </row>
    <row r="9" spans="1:4" ht="120" customHeight="1" x14ac:dyDescent="0.3">
      <c r="A9" s="131" t="s">
        <v>24</v>
      </c>
      <c r="B9" s="60"/>
      <c r="C9" s="60"/>
      <c r="D9" s="89" t="s">
        <v>283</v>
      </c>
    </row>
    <row r="10" spans="1:4" ht="20.399999999999999" x14ac:dyDescent="0.3">
      <c r="A10" s="46"/>
      <c r="B10" s="59"/>
      <c r="C10" s="59"/>
      <c r="D10" s="47"/>
    </row>
    <row r="11" spans="1:4" ht="121.2" customHeight="1" x14ac:dyDescent="0.3">
      <c r="A11" s="131" t="s">
        <v>25</v>
      </c>
      <c r="B11" s="60"/>
      <c r="C11" s="60"/>
      <c r="D11" s="89" t="s">
        <v>284</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1450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665</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666</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667</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453</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668</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454</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392</v>
      </c>
    </row>
    <row r="58" spans="1:4" ht="20.399999999999999" x14ac:dyDescent="0.3">
      <c r="A58" s="46"/>
      <c r="B58" s="59"/>
      <c r="C58" s="59"/>
      <c r="D58" s="47"/>
    </row>
    <row r="59" spans="1:4" ht="248.4" customHeight="1" x14ac:dyDescent="0.3">
      <c r="A59" s="131" t="s">
        <v>33</v>
      </c>
      <c r="B59" s="60"/>
      <c r="C59" s="60"/>
      <c r="D59" s="119" t="s">
        <v>393</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180</v>
      </c>
      <c r="B64" s="73">
        <v>4</v>
      </c>
      <c r="C64" s="215" t="s">
        <v>184</v>
      </c>
      <c r="D64" s="216"/>
    </row>
    <row r="65" spans="1:4" ht="25.95" customHeight="1" x14ac:dyDescent="0.3">
      <c r="A65" s="62" t="s">
        <v>180</v>
      </c>
      <c r="B65" s="51">
        <v>4</v>
      </c>
      <c r="C65" s="211" t="s">
        <v>186</v>
      </c>
      <c r="D65" s="212"/>
    </row>
    <row r="66" spans="1:4" ht="25.95" customHeight="1" x14ac:dyDescent="0.3">
      <c r="A66" s="62" t="s">
        <v>180</v>
      </c>
      <c r="B66" s="51">
        <v>4</v>
      </c>
      <c r="C66" s="211" t="s">
        <v>10</v>
      </c>
      <c r="D66" s="212"/>
    </row>
    <row r="67" spans="1:4" ht="25.95" customHeight="1" x14ac:dyDescent="0.3">
      <c r="A67" s="62" t="s">
        <v>180</v>
      </c>
      <c r="B67" s="52">
        <v>3</v>
      </c>
      <c r="C67" s="211" t="s">
        <v>7</v>
      </c>
      <c r="D67" s="212"/>
    </row>
    <row r="68" spans="1:4" ht="25.95" customHeight="1" x14ac:dyDescent="0.3">
      <c r="A68" s="62" t="s">
        <v>162</v>
      </c>
      <c r="B68" s="51">
        <v>4</v>
      </c>
      <c r="C68" s="211" t="s">
        <v>178</v>
      </c>
      <c r="D68" s="212"/>
    </row>
    <row r="69" spans="1:4" ht="25.95" customHeight="1" x14ac:dyDescent="0.3">
      <c r="A69" s="62" t="s">
        <v>162</v>
      </c>
      <c r="B69" s="51">
        <v>4</v>
      </c>
      <c r="C69" s="211" t="s">
        <v>179</v>
      </c>
      <c r="D69" s="212"/>
    </row>
    <row r="70" spans="1:4" ht="25.95" customHeight="1" x14ac:dyDescent="0.3">
      <c r="A70" s="62" t="s">
        <v>96</v>
      </c>
      <c r="B70" s="51">
        <v>2</v>
      </c>
      <c r="C70" s="211" t="s">
        <v>111</v>
      </c>
      <c r="D70" s="212"/>
    </row>
    <row r="71" spans="1:4" ht="25.95" customHeight="1" x14ac:dyDescent="0.3">
      <c r="A71" s="62" t="s">
        <v>96</v>
      </c>
      <c r="B71" s="51">
        <v>4</v>
      </c>
      <c r="C71" s="211" t="s">
        <v>125</v>
      </c>
      <c r="D71" s="212"/>
    </row>
    <row r="72" spans="1:4" ht="25.95" customHeight="1" x14ac:dyDescent="0.3">
      <c r="A72" s="62" t="s">
        <v>96</v>
      </c>
      <c r="B72" s="52">
        <v>4</v>
      </c>
      <c r="C72" s="211" t="s">
        <v>129</v>
      </c>
      <c r="D72" s="212"/>
    </row>
    <row r="73" spans="1:4" ht="25.95" customHeight="1" x14ac:dyDescent="0.3">
      <c r="A73" s="62" t="s">
        <v>96</v>
      </c>
      <c r="B73" s="51">
        <v>4</v>
      </c>
      <c r="C73" s="211" t="s">
        <v>136</v>
      </c>
      <c r="D73" s="212"/>
    </row>
    <row r="74" spans="1:4" ht="25.95" customHeight="1" x14ac:dyDescent="0.3">
      <c r="A74" s="62" t="s">
        <v>96</v>
      </c>
      <c r="B74" s="51">
        <v>4</v>
      </c>
      <c r="C74" s="211" t="s">
        <v>142</v>
      </c>
      <c r="D74" s="212"/>
    </row>
    <row r="75" spans="1:4" ht="25.95" customHeight="1" thickBot="1" x14ac:dyDescent="0.35">
      <c r="A75" s="74" t="s">
        <v>96</v>
      </c>
      <c r="B75" s="53">
        <v>4</v>
      </c>
      <c r="C75" s="213" t="s">
        <v>149</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684</v>
      </c>
      <c r="B86" s="175"/>
      <c r="C86" s="176"/>
      <c r="D86" s="136" t="s">
        <v>721</v>
      </c>
    </row>
    <row r="87" spans="1:4" ht="61.95" customHeight="1" x14ac:dyDescent="0.3">
      <c r="A87" s="174" t="s">
        <v>727</v>
      </c>
      <c r="B87" s="175"/>
      <c r="C87" s="176"/>
      <c r="D87" s="136" t="s">
        <v>693</v>
      </c>
    </row>
    <row r="88" spans="1:4" ht="61.95" customHeight="1" x14ac:dyDescent="0.3">
      <c r="A88" s="174" t="s">
        <v>723</v>
      </c>
      <c r="B88" s="175"/>
      <c r="C88" s="176"/>
      <c r="D88" s="136" t="s">
        <v>724</v>
      </c>
    </row>
    <row r="89" spans="1:4" ht="61.95" customHeight="1" x14ac:dyDescent="0.3">
      <c r="A89" s="174" t="s">
        <v>720</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13</v>
      </c>
      <c r="B94" s="170"/>
      <c r="C94" s="170"/>
      <c r="D94" s="106" t="s">
        <v>245</v>
      </c>
    </row>
    <row r="95" spans="1:4" ht="25.8" x14ac:dyDescent="0.3">
      <c r="A95" s="169" t="s">
        <v>13</v>
      </c>
      <c r="B95" s="170"/>
      <c r="C95" s="170"/>
      <c r="D95" s="106" t="s">
        <v>248</v>
      </c>
    </row>
    <row r="96" spans="1:4" ht="25.8" x14ac:dyDescent="0.3">
      <c r="A96" s="169" t="s">
        <v>13</v>
      </c>
      <c r="B96" s="170"/>
      <c r="C96" s="170"/>
      <c r="D96" s="106" t="s">
        <v>265</v>
      </c>
    </row>
    <row r="97" spans="1:4" ht="25.8" x14ac:dyDescent="0.3">
      <c r="A97" s="169" t="s">
        <v>13</v>
      </c>
      <c r="B97" s="170"/>
      <c r="C97" s="170"/>
      <c r="D97" s="106" t="s">
        <v>212</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585</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0D8234DC-A417-4BB3-9C2F-751E2FD509EA}">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296F6DA-A97C-4164-9A47-14C0829D1EDF}">
          <x14:formula1>
            <xm:f>'TABLE METIERS'!$C$2:$C$39</xm:f>
          </x14:formula1>
          <xm:sqref>A94:D99</xm:sqref>
        </x14:dataValidation>
        <x14:dataValidation type="list" allowBlank="1" showInputMessage="1" showErrorMessage="1" xr:uid="{800B6D21-C8B5-46C4-9563-1E6B092A1496}">
          <x14:formula1>
            <xm:f>'TABLE COMPETENCES'!$C$2:$C$150</xm:f>
          </x14:formula1>
          <xm:sqref>C64:D75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6C810-F236-9246-B4AD-5A4131D8D304}">
  <sheetPr codeName="Feuil17">
    <tabColor rgb="FF7030A0"/>
  </sheetPr>
  <dimension ref="A1:D102"/>
  <sheetViews>
    <sheetView showGridLines="0" view="pageBreakPreview" topLeftCell="A61" zoomScale="55" zoomScaleNormal="85" zoomScaleSheetLayoutView="55" workbookViewId="0">
      <selection activeCell="A27" sqref="A27:D27"/>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54</v>
      </c>
      <c r="C1" s="85"/>
      <c r="D1" s="163" t="s">
        <v>737</v>
      </c>
    </row>
    <row r="2" spans="1:4" ht="22.8" x14ac:dyDescent="0.3">
      <c r="A2" s="42"/>
      <c r="B2" s="86"/>
      <c r="C2" s="69"/>
      <c r="D2" s="40"/>
    </row>
    <row r="3" spans="1:4" ht="42" customHeight="1" x14ac:dyDescent="0.3">
      <c r="A3" s="48" t="s">
        <v>222</v>
      </c>
      <c r="B3" s="203" t="s">
        <v>735</v>
      </c>
      <c r="C3" s="203"/>
      <c r="D3" s="45"/>
    </row>
    <row r="4" spans="1:4" ht="23.4" x14ac:dyDescent="0.3">
      <c r="A4" s="43"/>
      <c r="B4" s="87"/>
      <c r="C4" s="88"/>
      <c r="D4" s="45"/>
    </row>
    <row r="5" spans="1:4" ht="42" customHeight="1" x14ac:dyDescent="0.3">
      <c r="A5" s="48" t="s">
        <v>223</v>
      </c>
      <c r="B5" s="203" t="s">
        <v>735</v>
      </c>
      <c r="C5" s="203"/>
      <c r="D5" s="45"/>
    </row>
    <row r="6" spans="1:4" ht="28.2" customHeight="1" x14ac:dyDescent="0.3">
      <c r="A6" s="50"/>
      <c r="B6" s="88"/>
      <c r="C6" s="87"/>
      <c r="D6" s="45"/>
    </row>
    <row r="7" spans="1:4" ht="47.4" customHeight="1" x14ac:dyDescent="0.3">
      <c r="A7" s="132" t="s">
        <v>231</v>
      </c>
      <c r="B7" s="203" t="s">
        <v>198</v>
      </c>
      <c r="C7" s="203"/>
      <c r="D7" s="40"/>
    </row>
    <row r="8" spans="1:4" ht="20.399999999999999" x14ac:dyDescent="0.3">
      <c r="A8" s="46"/>
      <c r="B8" s="59"/>
      <c r="C8" s="59"/>
      <c r="D8" s="40"/>
    </row>
    <row r="9" spans="1:4" ht="120" customHeight="1" x14ac:dyDescent="0.3">
      <c r="A9" s="131" t="s">
        <v>24</v>
      </c>
      <c r="B9" s="60"/>
      <c r="C9" s="60"/>
      <c r="D9" s="89" t="s">
        <v>342</v>
      </c>
    </row>
    <row r="10" spans="1:4" ht="20.399999999999999" x14ac:dyDescent="0.3">
      <c r="A10" s="46"/>
      <c r="B10" s="59"/>
      <c r="C10" s="59"/>
      <c r="D10" s="47"/>
    </row>
    <row r="11" spans="1:4" ht="121.2" customHeight="1" x14ac:dyDescent="0.3">
      <c r="A11" s="131" t="s">
        <v>25</v>
      </c>
      <c r="B11" s="60"/>
      <c r="C11" s="60"/>
      <c r="D11" s="89" t="s">
        <v>603</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1450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742</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557</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558</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604</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749</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434</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435</v>
      </c>
    </row>
    <row r="58" spans="1:4" ht="20.399999999999999" x14ac:dyDescent="0.3">
      <c r="A58" s="46"/>
      <c r="B58" s="59"/>
      <c r="C58" s="59"/>
      <c r="D58" s="47"/>
    </row>
    <row r="59" spans="1:4" ht="248.4" customHeight="1" x14ac:dyDescent="0.3">
      <c r="A59" s="131" t="s">
        <v>33</v>
      </c>
      <c r="B59" s="60"/>
      <c r="C59" s="60"/>
      <c r="D59" s="119" t="s">
        <v>436</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180</v>
      </c>
      <c r="B64" s="73">
        <v>4</v>
      </c>
      <c r="C64" s="215" t="s">
        <v>183</v>
      </c>
      <c r="D64" s="216"/>
    </row>
    <row r="65" spans="1:4" ht="25.95" customHeight="1" x14ac:dyDescent="0.3">
      <c r="A65" s="62" t="s">
        <v>162</v>
      </c>
      <c r="B65" s="51">
        <v>4</v>
      </c>
      <c r="C65" s="211" t="s">
        <v>179</v>
      </c>
      <c r="D65" s="212"/>
    </row>
    <row r="66" spans="1:4" ht="25.95" customHeight="1" x14ac:dyDescent="0.3">
      <c r="A66" s="62" t="s">
        <v>96</v>
      </c>
      <c r="B66" s="51">
        <v>3</v>
      </c>
      <c r="C66" s="211" t="s">
        <v>10</v>
      </c>
      <c r="D66" s="212"/>
    </row>
    <row r="67" spans="1:4" ht="25.95" customHeight="1" x14ac:dyDescent="0.3">
      <c r="A67" s="62" t="s">
        <v>162</v>
      </c>
      <c r="B67" s="52">
        <v>4</v>
      </c>
      <c r="C67" s="211" t="s">
        <v>167</v>
      </c>
      <c r="D67" s="212"/>
    </row>
    <row r="68" spans="1:4" ht="25.95" customHeight="1" x14ac:dyDescent="0.3">
      <c r="A68" s="62" t="s">
        <v>96</v>
      </c>
      <c r="B68" s="51">
        <v>3</v>
      </c>
      <c r="C68" s="211" t="s">
        <v>155</v>
      </c>
      <c r="D68" s="212"/>
    </row>
    <row r="69" spans="1:4" ht="25.95" customHeight="1" x14ac:dyDescent="0.3">
      <c r="A69" s="62" t="s">
        <v>180</v>
      </c>
      <c r="B69" s="51">
        <v>4</v>
      </c>
      <c r="C69" s="211" t="s">
        <v>191</v>
      </c>
      <c r="D69" s="212"/>
    </row>
    <row r="70" spans="1:4" ht="25.95" customHeight="1" x14ac:dyDescent="0.3">
      <c r="A70" s="62" t="s">
        <v>180</v>
      </c>
      <c r="B70" s="51">
        <v>3</v>
      </c>
      <c r="C70" s="211" t="s">
        <v>190</v>
      </c>
      <c r="D70" s="212"/>
    </row>
    <row r="71" spans="1:4" ht="25.95" customHeight="1" x14ac:dyDescent="0.3">
      <c r="A71" s="62" t="s">
        <v>96</v>
      </c>
      <c r="B71" s="51">
        <v>2</v>
      </c>
      <c r="C71" s="211" t="s">
        <v>100</v>
      </c>
      <c r="D71" s="212"/>
    </row>
    <row r="72" spans="1:4" ht="25.95" customHeight="1" x14ac:dyDescent="0.3">
      <c r="A72" s="62" t="s">
        <v>96</v>
      </c>
      <c r="B72" s="52">
        <v>3</v>
      </c>
      <c r="C72" s="211" t="s">
        <v>271</v>
      </c>
      <c r="D72" s="212"/>
    </row>
    <row r="73" spans="1:4" ht="25.95" customHeight="1" x14ac:dyDescent="0.3">
      <c r="A73" s="62" t="s">
        <v>162</v>
      </c>
      <c r="B73" s="51">
        <v>3</v>
      </c>
      <c r="C73" s="211" t="s">
        <v>172</v>
      </c>
      <c r="D73" s="212"/>
    </row>
    <row r="74" spans="1:4" ht="25.95" customHeight="1" x14ac:dyDescent="0.3">
      <c r="A74" s="62" t="s">
        <v>180</v>
      </c>
      <c r="B74" s="51">
        <v>2</v>
      </c>
      <c r="C74" s="211" t="s">
        <v>7</v>
      </c>
      <c r="D74" s="212"/>
    </row>
    <row r="75" spans="1:4" ht="25.95" customHeight="1" thickBot="1" x14ac:dyDescent="0.35">
      <c r="A75" s="74" t="s">
        <v>162</v>
      </c>
      <c r="B75" s="53">
        <v>2</v>
      </c>
      <c r="C75" s="213" t="s">
        <v>169</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13</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89" t="s">
        <v>684</v>
      </c>
      <c r="B86" s="175"/>
      <c r="C86" s="176"/>
      <c r="D86" s="135" t="s">
        <v>693</v>
      </c>
    </row>
    <row r="87" spans="1:4" ht="61.95" customHeight="1" x14ac:dyDescent="0.3">
      <c r="A87" s="189" t="s">
        <v>723</v>
      </c>
      <c r="B87" s="175"/>
      <c r="C87" s="176"/>
      <c r="D87" s="135" t="s">
        <v>724</v>
      </c>
    </row>
    <row r="88" spans="1:4" ht="61.95" customHeight="1" x14ac:dyDescent="0.3">
      <c r="A88" s="189" t="s">
        <v>689</v>
      </c>
      <c r="B88" s="175"/>
      <c r="C88" s="176"/>
      <c r="D88" s="135" t="s">
        <v>689</v>
      </c>
    </row>
    <row r="89" spans="1:4" ht="61.95" customHeight="1" x14ac:dyDescent="0.3">
      <c r="A89" s="189" t="s">
        <v>689</v>
      </c>
      <c r="B89" s="175"/>
      <c r="C89" s="176"/>
      <c r="D89" s="135"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734</v>
      </c>
      <c r="B94" s="170"/>
      <c r="C94" s="170"/>
      <c r="D94" s="106" t="s">
        <v>733</v>
      </c>
    </row>
    <row r="95" spans="1:4" ht="25.8" x14ac:dyDescent="0.3">
      <c r="A95" s="169" t="s">
        <v>733</v>
      </c>
      <c r="B95" s="170"/>
      <c r="C95" s="170"/>
      <c r="D95" s="106" t="s">
        <v>13</v>
      </c>
    </row>
    <row r="96" spans="1:4" ht="25.8" x14ac:dyDescent="0.3">
      <c r="A96" s="169" t="s">
        <v>13</v>
      </c>
      <c r="B96" s="170"/>
      <c r="C96" s="170"/>
      <c r="D96" s="106" t="s">
        <v>13</v>
      </c>
    </row>
    <row r="97" spans="1:4" ht="25.8" x14ac:dyDescent="0.3">
      <c r="A97" s="169" t="s">
        <v>13</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585</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12EBDB0A-A7A2-42BE-AFA5-C077FA1F5104}">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8064BF3-3B63-4565-B9BA-43C113A1D590}">
          <x14:formula1>
            <xm:f>'TABLE METIERS'!$C$2:$C$39</xm:f>
          </x14:formula1>
          <xm:sqref>A94:D99</xm:sqref>
        </x14:dataValidation>
        <x14:dataValidation type="list" allowBlank="1" showInputMessage="1" showErrorMessage="1" xr:uid="{C9EB5D9A-AE60-42DC-BB03-B4B3FE5A65EE}">
          <x14:formula1>
            <xm:f>'TABLE COMPETENCES'!$C$2:$C$150</xm:f>
          </x14:formula1>
          <xm:sqref>C64:D75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ADF62-4B41-0448-8B31-5931DBB0A055}">
  <sheetPr codeName="Feuil19">
    <tabColor rgb="FF7030A0"/>
  </sheetPr>
  <dimension ref="A1:D102"/>
  <sheetViews>
    <sheetView showGridLines="0" view="pageBreakPreview" topLeftCell="A28" zoomScale="55" zoomScaleNormal="85" zoomScaleSheetLayoutView="55" workbookViewId="0">
      <selection activeCell="C64" sqref="C64:D75"/>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56</v>
      </c>
      <c r="C1" s="85"/>
      <c r="D1" s="163" t="s">
        <v>737</v>
      </c>
    </row>
    <row r="2" spans="1:4" ht="22.8" x14ac:dyDescent="0.3">
      <c r="A2" s="42"/>
      <c r="B2" s="86"/>
      <c r="C2" s="69"/>
      <c r="D2" s="40"/>
    </row>
    <row r="3" spans="1:4" ht="42" customHeight="1" x14ac:dyDescent="0.3">
      <c r="A3" s="48" t="s">
        <v>222</v>
      </c>
      <c r="B3" s="203" t="s">
        <v>265</v>
      </c>
      <c r="C3" s="203"/>
      <c r="D3" s="45"/>
    </row>
    <row r="4" spans="1:4" ht="23.4" x14ac:dyDescent="0.3">
      <c r="A4" s="43"/>
      <c r="B4" s="87"/>
      <c r="C4" s="88"/>
      <c r="D4" s="45"/>
    </row>
    <row r="5" spans="1:4" ht="42" customHeight="1" x14ac:dyDescent="0.3">
      <c r="A5" s="48" t="s">
        <v>223</v>
      </c>
      <c r="B5" s="203" t="s">
        <v>265</v>
      </c>
      <c r="C5" s="203"/>
      <c r="D5" s="45"/>
    </row>
    <row r="6" spans="1:4" ht="28.2" customHeight="1" x14ac:dyDescent="0.3">
      <c r="A6" s="50"/>
      <c r="B6" s="88"/>
      <c r="C6" s="87"/>
      <c r="D6" s="45"/>
    </row>
    <row r="7" spans="1:4" ht="47.4" customHeight="1" x14ac:dyDescent="0.3">
      <c r="A7" s="132" t="s">
        <v>231</v>
      </c>
      <c r="B7" s="203" t="s">
        <v>198</v>
      </c>
      <c r="C7" s="203"/>
      <c r="D7" s="40"/>
    </row>
    <row r="8" spans="1:4" ht="20.399999999999999" x14ac:dyDescent="0.3">
      <c r="A8" s="46"/>
      <c r="B8" s="59"/>
      <c r="C8" s="59"/>
      <c r="D8" s="40"/>
    </row>
    <row r="9" spans="1:4" ht="120" customHeight="1" x14ac:dyDescent="0.3">
      <c r="A9" s="131" t="s">
        <v>24</v>
      </c>
      <c r="B9" s="60"/>
      <c r="C9" s="60"/>
      <c r="D9" s="89" t="s">
        <v>285</v>
      </c>
    </row>
    <row r="10" spans="1:4" ht="20.399999999999999" x14ac:dyDescent="0.3">
      <c r="A10" s="46"/>
      <c r="B10" s="59"/>
      <c r="C10" s="59"/>
      <c r="D10" s="47"/>
    </row>
    <row r="11" spans="1:4" ht="121.2" customHeight="1" x14ac:dyDescent="0.3">
      <c r="A11" s="131" t="s">
        <v>25</v>
      </c>
      <c r="B11" s="60"/>
      <c r="C11" s="60"/>
      <c r="D11" s="89" t="s">
        <v>409</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1450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410</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411</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412</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413</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751</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415</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50" t="s">
        <v>416</v>
      </c>
    </row>
    <row r="58" spans="1:4" ht="20.399999999999999" x14ac:dyDescent="0.3">
      <c r="A58" s="46"/>
      <c r="B58" s="59"/>
      <c r="C58" s="59"/>
      <c r="D58" s="47"/>
    </row>
    <row r="59" spans="1:4" ht="248.4" customHeight="1" x14ac:dyDescent="0.3">
      <c r="A59" s="131" t="s">
        <v>33</v>
      </c>
      <c r="B59" s="60"/>
      <c r="C59" s="60"/>
      <c r="D59" s="119" t="s">
        <v>417</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180</v>
      </c>
      <c r="B64" s="73">
        <v>4</v>
      </c>
      <c r="C64" s="215" t="s">
        <v>184</v>
      </c>
      <c r="D64" s="216"/>
    </row>
    <row r="65" spans="1:4" ht="25.95" customHeight="1" x14ac:dyDescent="0.3">
      <c r="A65" s="62" t="s">
        <v>96</v>
      </c>
      <c r="B65" s="51">
        <v>4</v>
      </c>
      <c r="C65" s="211" t="s">
        <v>147</v>
      </c>
      <c r="D65" s="212"/>
    </row>
    <row r="66" spans="1:4" ht="25.95" customHeight="1" x14ac:dyDescent="0.3">
      <c r="A66" s="62" t="s">
        <v>180</v>
      </c>
      <c r="B66" s="51">
        <v>4</v>
      </c>
      <c r="C66" s="211" t="s">
        <v>10</v>
      </c>
      <c r="D66" s="212"/>
    </row>
    <row r="67" spans="1:4" ht="25.95" customHeight="1" x14ac:dyDescent="0.3">
      <c r="A67" s="62" t="s">
        <v>180</v>
      </c>
      <c r="B67" s="52">
        <v>3</v>
      </c>
      <c r="C67" s="211" t="s">
        <v>188</v>
      </c>
      <c r="D67" s="212"/>
    </row>
    <row r="68" spans="1:4" ht="25.95" customHeight="1" x14ac:dyDescent="0.3">
      <c r="A68" s="62" t="s">
        <v>96</v>
      </c>
      <c r="B68" s="51">
        <v>3</v>
      </c>
      <c r="C68" s="211" t="s">
        <v>144</v>
      </c>
      <c r="D68" s="212"/>
    </row>
    <row r="69" spans="1:4" ht="25.95" customHeight="1" x14ac:dyDescent="0.3">
      <c r="A69" s="62" t="s">
        <v>162</v>
      </c>
      <c r="B69" s="51">
        <v>3</v>
      </c>
      <c r="C69" s="211" t="s">
        <v>179</v>
      </c>
      <c r="D69" s="212"/>
    </row>
    <row r="70" spans="1:4" ht="25.95" customHeight="1" x14ac:dyDescent="0.3">
      <c r="A70" s="62" t="s">
        <v>96</v>
      </c>
      <c r="B70" s="51">
        <v>3</v>
      </c>
      <c r="C70" s="211" t="s">
        <v>116</v>
      </c>
      <c r="D70" s="212"/>
    </row>
    <row r="71" spans="1:4" ht="25.95" customHeight="1" x14ac:dyDescent="0.3">
      <c r="A71" s="62" t="s">
        <v>96</v>
      </c>
      <c r="B71" s="51">
        <v>4</v>
      </c>
      <c r="C71" s="211" t="s">
        <v>142</v>
      </c>
      <c r="D71" s="212"/>
    </row>
    <row r="72" spans="1:4" ht="25.95" customHeight="1" x14ac:dyDescent="0.3">
      <c r="A72" s="62" t="s">
        <v>96</v>
      </c>
      <c r="B72" s="52">
        <v>4</v>
      </c>
      <c r="C72" s="211" t="s">
        <v>150</v>
      </c>
      <c r="D72" s="212"/>
    </row>
    <row r="73" spans="1:4" ht="25.95" customHeight="1" x14ac:dyDescent="0.3">
      <c r="A73" s="62" t="s">
        <v>96</v>
      </c>
      <c r="B73" s="51">
        <v>4</v>
      </c>
      <c r="C73" s="211" t="s">
        <v>277</v>
      </c>
      <c r="D73" s="212"/>
    </row>
    <row r="74" spans="1:4" ht="25.95" customHeight="1" x14ac:dyDescent="0.3">
      <c r="A74" s="62" t="s">
        <v>96</v>
      </c>
      <c r="B74" s="51">
        <v>4</v>
      </c>
      <c r="C74" s="211" t="s">
        <v>98</v>
      </c>
      <c r="D74" s="212"/>
    </row>
    <row r="75" spans="1:4" ht="25.95" customHeight="1" thickBot="1" x14ac:dyDescent="0.35">
      <c r="A75" s="74" t="s">
        <v>180</v>
      </c>
      <c r="B75" s="53">
        <v>4</v>
      </c>
      <c r="C75" s="213" t="s">
        <v>183</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684</v>
      </c>
      <c r="B86" s="175"/>
      <c r="C86" s="176"/>
      <c r="D86" s="136" t="s">
        <v>721</v>
      </c>
    </row>
    <row r="87" spans="1:4" ht="61.95" customHeight="1" x14ac:dyDescent="0.3">
      <c r="A87" s="174" t="s">
        <v>727</v>
      </c>
      <c r="B87" s="175"/>
      <c r="C87" s="176"/>
      <c r="D87" s="136" t="s">
        <v>693</v>
      </c>
    </row>
    <row r="88" spans="1:4" ht="61.95" customHeight="1" x14ac:dyDescent="0.3">
      <c r="A88" s="174" t="s">
        <v>723</v>
      </c>
      <c r="B88" s="175"/>
      <c r="C88" s="176"/>
      <c r="D88" s="136" t="s">
        <v>724</v>
      </c>
    </row>
    <row r="89" spans="1:4" ht="61.95" customHeight="1" x14ac:dyDescent="0.3">
      <c r="A89" s="174" t="s">
        <v>720</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284</v>
      </c>
      <c r="B94" s="170"/>
      <c r="C94" s="170"/>
      <c r="D94" s="106" t="s">
        <v>248</v>
      </c>
    </row>
    <row r="95" spans="1:4" ht="25.8" x14ac:dyDescent="0.3">
      <c r="A95" s="169" t="s">
        <v>245</v>
      </c>
      <c r="B95" s="170"/>
      <c r="C95" s="170"/>
      <c r="D95" s="106" t="s">
        <v>13</v>
      </c>
    </row>
    <row r="96" spans="1:4" ht="25.8" x14ac:dyDescent="0.3">
      <c r="A96" s="169" t="s">
        <v>201</v>
      </c>
      <c r="B96" s="170"/>
      <c r="C96" s="170"/>
      <c r="D96" s="106" t="s">
        <v>13</v>
      </c>
    </row>
    <row r="97" spans="1:4" ht="25.8" x14ac:dyDescent="0.3">
      <c r="A97" s="169" t="s">
        <v>203</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585</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BE32C1B2-651F-43B6-9831-C2170232BAB9}">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9ED4BC7-174F-4C5A-B011-25B3C6F1360D}">
          <x14:formula1>
            <xm:f>'TABLE METIERS'!$C$2:$C$39</xm:f>
          </x14:formula1>
          <xm:sqref>A94:D99</xm:sqref>
        </x14:dataValidation>
        <x14:dataValidation type="list" allowBlank="1" showInputMessage="1" showErrorMessage="1" xr:uid="{F84AA669-53CB-4FC7-B520-BB51DAF90504}">
          <x14:formula1>
            <xm:f>'TABLE COMPETENCES'!$C$2:$C$150</xm:f>
          </x14:formula1>
          <xm:sqref>C64:D75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5CE59-68AE-8E4C-A3A0-03ADFC02B028}">
  <sheetPr codeName="Feuil18">
    <tabColor rgb="FF7030A0"/>
  </sheetPr>
  <dimension ref="A1:D102"/>
  <sheetViews>
    <sheetView showGridLines="0" view="pageBreakPreview" topLeftCell="A58" zoomScale="55" zoomScaleNormal="85" zoomScaleSheetLayoutView="55" workbookViewId="0">
      <selection activeCell="C66" sqref="C66:D66"/>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55</v>
      </c>
      <c r="C1" s="85"/>
      <c r="D1" s="163" t="s">
        <v>737</v>
      </c>
    </row>
    <row r="2" spans="1:4" ht="22.8" x14ac:dyDescent="0.3">
      <c r="A2" s="42"/>
      <c r="B2" s="86"/>
      <c r="C2" s="69"/>
      <c r="D2" s="40"/>
    </row>
    <row r="3" spans="1:4" ht="42" customHeight="1" x14ac:dyDescent="0.3">
      <c r="A3" s="48" t="s">
        <v>222</v>
      </c>
      <c r="B3" s="203" t="s">
        <v>248</v>
      </c>
      <c r="C3" s="203"/>
      <c r="D3" s="45"/>
    </row>
    <row r="4" spans="1:4" ht="23.4" x14ac:dyDescent="0.3">
      <c r="A4" s="43"/>
      <c r="B4" s="87"/>
      <c r="C4" s="88"/>
      <c r="D4" s="45"/>
    </row>
    <row r="5" spans="1:4" ht="42" customHeight="1" x14ac:dyDescent="0.3">
      <c r="A5" s="48" t="s">
        <v>223</v>
      </c>
      <c r="B5" s="203" t="s">
        <v>248</v>
      </c>
      <c r="C5" s="203"/>
      <c r="D5" s="45"/>
    </row>
    <row r="6" spans="1:4" ht="28.2" customHeight="1" x14ac:dyDescent="0.3">
      <c r="A6" s="50"/>
      <c r="B6" s="88"/>
      <c r="C6" s="87"/>
      <c r="D6" s="45"/>
    </row>
    <row r="7" spans="1:4" ht="47.4" customHeight="1" x14ac:dyDescent="0.3">
      <c r="A7" s="132" t="s">
        <v>231</v>
      </c>
      <c r="B7" s="203" t="s">
        <v>198</v>
      </c>
      <c r="C7" s="203"/>
      <c r="D7" s="40"/>
    </row>
    <row r="8" spans="1:4" ht="20.399999999999999" x14ac:dyDescent="0.3">
      <c r="A8" s="46"/>
      <c r="B8" s="59"/>
      <c r="C8" s="59"/>
      <c r="D8" s="40"/>
    </row>
    <row r="9" spans="1:4" ht="120" customHeight="1" x14ac:dyDescent="0.3">
      <c r="A9" s="131" t="s">
        <v>24</v>
      </c>
      <c r="B9" s="60"/>
      <c r="C9" s="60"/>
      <c r="D9" s="89" t="s">
        <v>235</v>
      </c>
    </row>
    <row r="10" spans="1:4" ht="20.399999999999999" x14ac:dyDescent="0.3">
      <c r="A10" s="46"/>
      <c r="B10" s="59"/>
      <c r="C10" s="59"/>
      <c r="D10" s="47"/>
    </row>
    <row r="11" spans="1:4" ht="121.2" customHeight="1" x14ac:dyDescent="0.3">
      <c r="A11" s="131" t="s">
        <v>25</v>
      </c>
      <c r="B11" s="60"/>
      <c r="C11" s="60"/>
      <c r="D11" s="89" t="s">
        <v>248</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1450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249</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405</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612</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576</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750</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406</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50" t="s">
        <v>407</v>
      </c>
    </row>
    <row r="58" spans="1:4" ht="20.399999999999999" x14ac:dyDescent="0.3">
      <c r="A58" s="46"/>
      <c r="B58" s="59"/>
      <c r="C58" s="59"/>
      <c r="D58" s="47"/>
    </row>
    <row r="59" spans="1:4" ht="248.4" customHeight="1" x14ac:dyDescent="0.3">
      <c r="A59" s="131" t="s">
        <v>33</v>
      </c>
      <c r="B59" s="60"/>
      <c r="C59" s="60"/>
      <c r="D59" s="119" t="s">
        <v>408</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180</v>
      </c>
      <c r="B64" s="73">
        <v>4</v>
      </c>
      <c r="C64" s="215" t="s">
        <v>183</v>
      </c>
      <c r="D64" s="216"/>
    </row>
    <row r="65" spans="1:4" ht="25.95" customHeight="1" x14ac:dyDescent="0.3">
      <c r="A65" s="62" t="s">
        <v>96</v>
      </c>
      <c r="B65" s="51">
        <v>4</v>
      </c>
      <c r="C65" s="211" t="s">
        <v>147</v>
      </c>
      <c r="D65" s="212"/>
    </row>
    <row r="66" spans="1:4" ht="25.95" customHeight="1" x14ac:dyDescent="0.3">
      <c r="A66" s="62" t="s">
        <v>96</v>
      </c>
      <c r="B66" s="51">
        <v>4</v>
      </c>
      <c r="C66" s="211" t="s">
        <v>10</v>
      </c>
      <c r="D66" s="212"/>
    </row>
    <row r="67" spans="1:4" ht="25.95" customHeight="1" x14ac:dyDescent="0.3">
      <c r="A67" s="62" t="s">
        <v>96</v>
      </c>
      <c r="B67" s="52">
        <v>4</v>
      </c>
      <c r="C67" s="211" t="s">
        <v>125</v>
      </c>
      <c r="D67" s="212"/>
    </row>
    <row r="68" spans="1:4" ht="25.95" customHeight="1" x14ac:dyDescent="0.3">
      <c r="A68" s="62" t="s">
        <v>96</v>
      </c>
      <c r="B68" s="51">
        <v>3</v>
      </c>
      <c r="C68" s="211" t="s">
        <v>133</v>
      </c>
      <c r="D68" s="212"/>
    </row>
    <row r="69" spans="1:4" ht="25.95" customHeight="1" x14ac:dyDescent="0.3">
      <c r="A69" s="62" t="s">
        <v>96</v>
      </c>
      <c r="B69" s="51">
        <v>3</v>
      </c>
      <c r="C69" s="211" t="s">
        <v>139</v>
      </c>
      <c r="D69" s="212"/>
    </row>
    <row r="70" spans="1:4" ht="25.95" customHeight="1" x14ac:dyDescent="0.3">
      <c r="A70" s="62" t="s">
        <v>96</v>
      </c>
      <c r="B70" s="51">
        <v>3</v>
      </c>
      <c r="C70" s="211" t="s">
        <v>149</v>
      </c>
      <c r="D70" s="212"/>
    </row>
    <row r="71" spans="1:4" ht="25.95" customHeight="1" x14ac:dyDescent="0.3">
      <c r="A71" s="62" t="s">
        <v>96</v>
      </c>
      <c r="B71" s="51">
        <v>3</v>
      </c>
      <c r="C71" s="211" t="s">
        <v>157</v>
      </c>
      <c r="D71" s="212"/>
    </row>
    <row r="72" spans="1:4" ht="25.95" customHeight="1" x14ac:dyDescent="0.3">
      <c r="A72" s="62" t="s">
        <v>180</v>
      </c>
      <c r="B72" s="52">
        <v>2</v>
      </c>
      <c r="C72" s="211" t="s">
        <v>188</v>
      </c>
      <c r="D72" s="212"/>
    </row>
    <row r="73" spans="1:4" ht="25.95" customHeight="1" x14ac:dyDescent="0.3">
      <c r="A73" s="62" t="s">
        <v>180</v>
      </c>
      <c r="B73" s="51">
        <v>4</v>
      </c>
      <c r="C73" s="211" t="s">
        <v>184</v>
      </c>
      <c r="D73" s="212"/>
    </row>
    <row r="74" spans="1:4" ht="25.95" customHeight="1" x14ac:dyDescent="0.3">
      <c r="A74" s="62" t="s">
        <v>96</v>
      </c>
      <c r="B74" s="51">
        <v>3</v>
      </c>
      <c r="C74" s="211" t="s">
        <v>121</v>
      </c>
      <c r="D74" s="212"/>
    </row>
    <row r="75" spans="1:4" ht="25.95" customHeight="1" thickBot="1" x14ac:dyDescent="0.35">
      <c r="A75" s="74" t="s">
        <v>180</v>
      </c>
      <c r="B75" s="53">
        <v>3</v>
      </c>
      <c r="C75" s="213" t="s">
        <v>7</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684</v>
      </c>
      <c r="B86" s="175"/>
      <c r="C86" s="176"/>
      <c r="D86" s="136" t="s">
        <v>721</v>
      </c>
    </row>
    <row r="87" spans="1:4" ht="61.95" customHeight="1" x14ac:dyDescent="0.3">
      <c r="A87" s="174" t="s">
        <v>727</v>
      </c>
      <c r="B87" s="175"/>
      <c r="C87" s="176"/>
      <c r="D87" s="136" t="s">
        <v>693</v>
      </c>
    </row>
    <row r="88" spans="1:4" ht="61.95" customHeight="1" x14ac:dyDescent="0.3">
      <c r="A88" s="174" t="s">
        <v>723</v>
      </c>
      <c r="B88" s="175"/>
      <c r="C88" s="176"/>
      <c r="D88" s="136" t="s">
        <v>724</v>
      </c>
    </row>
    <row r="89" spans="1:4" ht="61.95" customHeight="1" x14ac:dyDescent="0.3">
      <c r="A89" s="174" t="s">
        <v>720</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284</v>
      </c>
      <c r="B94" s="170"/>
      <c r="C94" s="170"/>
      <c r="D94" s="106" t="s">
        <v>195</v>
      </c>
    </row>
    <row r="95" spans="1:4" ht="25.8" x14ac:dyDescent="0.3">
      <c r="A95" s="169" t="s">
        <v>245</v>
      </c>
      <c r="B95" s="170"/>
      <c r="C95" s="170"/>
      <c r="D95" s="106" t="s">
        <v>196</v>
      </c>
    </row>
    <row r="96" spans="1:4" ht="25.8" x14ac:dyDescent="0.3">
      <c r="A96" s="169" t="s">
        <v>265</v>
      </c>
      <c r="B96" s="170"/>
      <c r="C96" s="170"/>
      <c r="D96" s="106" t="s">
        <v>13</v>
      </c>
    </row>
    <row r="97" spans="1:4" ht="25.8" x14ac:dyDescent="0.3">
      <c r="A97" s="169" t="s">
        <v>13</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585</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4FF5EECF-BA65-4229-B15A-DBB61BDEF87A}">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24417A1-1EEA-49F0-9A44-72B018085BB0}">
          <x14:formula1>
            <xm:f>'TABLE METIERS'!$C$2:$C$39</xm:f>
          </x14:formula1>
          <xm:sqref>A94:D99</xm:sqref>
        </x14:dataValidation>
        <x14:dataValidation type="list" allowBlank="1" showInputMessage="1" showErrorMessage="1" xr:uid="{C99AE32D-0547-4AD6-AFDD-AF9825C31855}">
          <x14:formula1>
            <xm:f>'TABLE COMPETENCES'!$C$2:$C$150</xm:f>
          </x14:formula1>
          <xm:sqref>C64:D75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0BE8D-00A3-DF4B-8EE5-4B47C980A420}">
  <sheetPr codeName="Feuil16"/>
  <dimension ref="A1:D102"/>
  <sheetViews>
    <sheetView showGridLines="0" view="pageBreakPreview" topLeftCell="A58" zoomScale="55" zoomScaleNormal="85" zoomScaleSheetLayoutView="55" workbookViewId="0">
      <selection activeCell="C69" sqref="C69:D69"/>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53</v>
      </c>
      <c r="C1" s="85"/>
      <c r="D1" s="163" t="s">
        <v>737</v>
      </c>
    </row>
    <row r="2" spans="1:4" ht="22.8" x14ac:dyDescent="0.3">
      <c r="A2" s="42"/>
      <c r="B2" s="86"/>
      <c r="C2" s="69"/>
      <c r="D2" s="40"/>
    </row>
    <row r="3" spans="1:4" ht="42" customHeight="1" x14ac:dyDescent="0.3">
      <c r="A3" s="48" t="s">
        <v>222</v>
      </c>
      <c r="B3" s="203" t="s">
        <v>394</v>
      </c>
      <c r="C3" s="203"/>
      <c r="D3" s="45"/>
    </row>
    <row r="4" spans="1:4" ht="23.4" x14ac:dyDescent="0.3">
      <c r="A4" s="43"/>
      <c r="B4" s="87"/>
      <c r="C4" s="88"/>
      <c r="D4" s="45"/>
    </row>
    <row r="5" spans="1:4" ht="42" customHeight="1" x14ac:dyDescent="0.3">
      <c r="A5" s="48" t="s">
        <v>223</v>
      </c>
      <c r="B5" s="203" t="s">
        <v>220</v>
      </c>
      <c r="C5" s="203"/>
      <c r="D5" s="45"/>
    </row>
    <row r="6" spans="1:4" ht="28.2" customHeight="1" x14ac:dyDescent="0.3">
      <c r="A6" s="50"/>
      <c r="B6" s="88"/>
      <c r="C6" s="87"/>
      <c r="D6" s="45"/>
    </row>
    <row r="7" spans="1:4" ht="47.4" customHeight="1" x14ac:dyDescent="0.3">
      <c r="A7" s="132" t="s">
        <v>231</v>
      </c>
      <c r="B7" s="203" t="s">
        <v>266</v>
      </c>
      <c r="C7" s="203"/>
      <c r="D7" s="40"/>
    </row>
    <row r="8" spans="1:4" ht="20.399999999999999" x14ac:dyDescent="0.3">
      <c r="A8" s="46"/>
      <c r="B8" s="59"/>
      <c r="C8" s="59"/>
      <c r="D8" s="40"/>
    </row>
    <row r="9" spans="1:4" ht="120" customHeight="1" x14ac:dyDescent="0.3">
      <c r="A9" s="131" t="s">
        <v>24</v>
      </c>
      <c r="B9" s="60"/>
      <c r="C9" s="60"/>
      <c r="D9" s="89" t="s">
        <v>395</v>
      </c>
    </row>
    <row r="10" spans="1:4" ht="20.399999999999999" x14ac:dyDescent="0.3">
      <c r="A10" s="46"/>
      <c r="B10" s="59"/>
      <c r="C10" s="59"/>
      <c r="D10" s="47"/>
    </row>
    <row r="11" spans="1:4" ht="121.2" customHeight="1" x14ac:dyDescent="0.3">
      <c r="A11" s="131" t="s">
        <v>25</v>
      </c>
      <c r="B11" s="60"/>
      <c r="C11" s="60"/>
      <c r="D11" s="89" t="s">
        <v>396</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390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397</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398</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575</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399</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400</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401</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50" t="s">
        <v>402</v>
      </c>
    </row>
    <row r="58" spans="1:4" ht="20.399999999999999" x14ac:dyDescent="0.3">
      <c r="A58" s="46"/>
      <c r="B58" s="59"/>
      <c r="C58" s="59"/>
      <c r="D58" s="47"/>
    </row>
    <row r="59" spans="1:4" ht="248.4" customHeight="1" x14ac:dyDescent="0.3">
      <c r="A59" s="131" t="s">
        <v>33</v>
      </c>
      <c r="B59" s="60"/>
      <c r="C59" s="60"/>
      <c r="D59" s="119" t="s">
        <v>403</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96</v>
      </c>
      <c r="B64" s="73">
        <v>4</v>
      </c>
      <c r="C64" s="215" t="s">
        <v>128</v>
      </c>
      <c r="D64" s="216"/>
    </row>
    <row r="65" spans="1:4" ht="25.95" customHeight="1" x14ac:dyDescent="0.3">
      <c r="A65" s="62" t="s">
        <v>180</v>
      </c>
      <c r="B65" s="51">
        <v>4</v>
      </c>
      <c r="C65" s="211" t="s">
        <v>184</v>
      </c>
      <c r="D65" s="212"/>
    </row>
    <row r="66" spans="1:4" ht="25.95" customHeight="1" x14ac:dyDescent="0.3">
      <c r="A66" s="62" t="s">
        <v>162</v>
      </c>
      <c r="B66" s="51">
        <v>4</v>
      </c>
      <c r="C66" s="211" t="s">
        <v>10</v>
      </c>
      <c r="D66" s="212"/>
    </row>
    <row r="67" spans="1:4" ht="25.95" customHeight="1" x14ac:dyDescent="0.3">
      <c r="A67" s="62" t="s">
        <v>96</v>
      </c>
      <c r="B67" s="52">
        <v>4</v>
      </c>
      <c r="C67" s="211" t="s">
        <v>98</v>
      </c>
      <c r="D67" s="212"/>
    </row>
    <row r="68" spans="1:4" ht="25.95" customHeight="1" x14ac:dyDescent="0.3">
      <c r="A68" s="62" t="s">
        <v>96</v>
      </c>
      <c r="B68" s="51">
        <v>4</v>
      </c>
      <c r="C68" s="211" t="s">
        <v>99</v>
      </c>
      <c r="D68" s="212"/>
    </row>
    <row r="69" spans="1:4" ht="25.95" customHeight="1" x14ac:dyDescent="0.3">
      <c r="A69" s="62" t="s">
        <v>96</v>
      </c>
      <c r="B69" s="51">
        <v>3</v>
      </c>
      <c r="C69" s="211" t="s">
        <v>155</v>
      </c>
      <c r="D69" s="212"/>
    </row>
    <row r="70" spans="1:4" ht="25.95" customHeight="1" x14ac:dyDescent="0.3">
      <c r="A70" s="62" t="s">
        <v>162</v>
      </c>
      <c r="B70" s="51">
        <v>3</v>
      </c>
      <c r="C70" s="211" t="s">
        <v>164</v>
      </c>
      <c r="D70" s="212"/>
    </row>
    <row r="71" spans="1:4" ht="25.95" customHeight="1" x14ac:dyDescent="0.3">
      <c r="A71" s="62" t="s">
        <v>162</v>
      </c>
      <c r="B71" s="51">
        <v>3</v>
      </c>
      <c r="C71" s="211" t="s">
        <v>167</v>
      </c>
      <c r="D71" s="212"/>
    </row>
    <row r="72" spans="1:4" ht="25.95" customHeight="1" x14ac:dyDescent="0.3">
      <c r="A72" s="62" t="s">
        <v>96</v>
      </c>
      <c r="B72" s="52">
        <v>4</v>
      </c>
      <c r="C72" s="211" t="s">
        <v>137</v>
      </c>
      <c r="D72" s="212"/>
    </row>
    <row r="73" spans="1:4" ht="25.95" customHeight="1" x14ac:dyDescent="0.3">
      <c r="A73" s="62" t="s">
        <v>180</v>
      </c>
      <c r="B73" s="51">
        <v>4</v>
      </c>
      <c r="C73" s="211" t="s">
        <v>182</v>
      </c>
      <c r="D73" s="212"/>
    </row>
    <row r="74" spans="1:4" ht="25.95" customHeight="1" x14ac:dyDescent="0.3">
      <c r="A74" s="62" t="s">
        <v>96</v>
      </c>
      <c r="B74" s="51">
        <v>2</v>
      </c>
      <c r="C74" s="211" t="s">
        <v>116</v>
      </c>
      <c r="D74" s="212"/>
    </row>
    <row r="75" spans="1:4" ht="25.95" customHeight="1" thickBot="1" x14ac:dyDescent="0.35">
      <c r="A75" s="74" t="s">
        <v>96</v>
      </c>
      <c r="B75" s="53">
        <v>4</v>
      </c>
      <c r="C75" s="213" t="s">
        <v>130</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719</v>
      </c>
      <c r="B86" s="175"/>
      <c r="C86" s="176"/>
      <c r="D86" s="136" t="s">
        <v>720</v>
      </c>
    </row>
    <row r="87" spans="1:4" ht="61.95" customHeight="1" x14ac:dyDescent="0.3">
      <c r="A87" s="174" t="s">
        <v>721</v>
      </c>
      <c r="B87" s="175"/>
      <c r="C87" s="176"/>
      <c r="D87" s="136" t="s">
        <v>722</v>
      </c>
    </row>
    <row r="88" spans="1:4" ht="61.95" customHeight="1" x14ac:dyDescent="0.3">
      <c r="A88" s="174" t="s">
        <v>723</v>
      </c>
      <c r="B88" s="175"/>
      <c r="C88" s="176"/>
      <c r="D88" s="136" t="s">
        <v>724</v>
      </c>
    </row>
    <row r="89" spans="1:4" ht="61.95" customHeight="1" x14ac:dyDescent="0.3">
      <c r="A89" s="174" t="s">
        <v>689</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245</v>
      </c>
      <c r="B94" s="170"/>
      <c r="C94" s="170"/>
      <c r="D94" s="106" t="s">
        <v>248</v>
      </c>
    </row>
    <row r="95" spans="1:4" ht="25.8" x14ac:dyDescent="0.3">
      <c r="A95" s="169" t="s">
        <v>284</v>
      </c>
      <c r="B95" s="170"/>
      <c r="C95" s="170"/>
      <c r="D95" s="106" t="s">
        <v>362</v>
      </c>
    </row>
    <row r="96" spans="1:4" ht="25.8" x14ac:dyDescent="0.3">
      <c r="A96" s="169" t="s">
        <v>265</v>
      </c>
      <c r="B96" s="170"/>
      <c r="C96" s="170"/>
      <c r="D96" s="106" t="s">
        <v>13</v>
      </c>
    </row>
    <row r="97" spans="1:4" ht="25.8" x14ac:dyDescent="0.3">
      <c r="A97" s="169" t="s">
        <v>201</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587</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1215E477-5468-4840-A5AF-47E3D769EFD1}">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8ACB9CE-B5E4-4CD5-92AE-8BC28F8C5494}">
          <x14:formula1>
            <xm:f>'TABLE METIERS'!$C$2:$C$39</xm:f>
          </x14:formula1>
          <xm:sqref>A94:D99</xm:sqref>
        </x14:dataValidation>
        <x14:dataValidation type="list" allowBlank="1" showInputMessage="1" showErrorMessage="1" xr:uid="{C2D60F21-F28B-4E48-8E3F-FB9D1622DB53}">
          <x14:formula1>
            <xm:f>'TABLE COMPETENCES'!$C$2:$C$150</xm:f>
          </x14:formula1>
          <xm:sqref>C64:D75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87681-5C43-EF4C-87B8-A55F5E1FE761}">
  <sheetPr codeName="Feuil10">
    <tabColor rgb="FF002060"/>
  </sheetPr>
  <dimension ref="A1:D102"/>
  <sheetViews>
    <sheetView showGridLines="0" view="pageBreakPreview" topLeftCell="A58" zoomScale="55" zoomScaleNormal="85" zoomScaleSheetLayoutView="55" workbookViewId="0">
      <selection activeCell="C69" sqref="C69:D69"/>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47</v>
      </c>
      <c r="C1" s="85"/>
      <c r="D1" s="163" t="s">
        <v>737</v>
      </c>
    </row>
    <row r="2" spans="1:4" ht="22.8" x14ac:dyDescent="0.3">
      <c r="A2" s="42"/>
      <c r="B2" s="86"/>
      <c r="C2" s="69"/>
      <c r="D2" s="40"/>
    </row>
    <row r="3" spans="1:4" ht="42" customHeight="1" x14ac:dyDescent="0.3">
      <c r="A3" s="48" t="s">
        <v>222</v>
      </c>
      <c r="B3" s="203" t="s">
        <v>302</v>
      </c>
      <c r="C3" s="203"/>
      <c r="D3" s="45"/>
    </row>
    <row r="4" spans="1:4" ht="23.4" x14ac:dyDescent="0.3">
      <c r="A4" s="43"/>
      <c r="B4" s="87"/>
      <c r="C4" s="88"/>
      <c r="D4" s="45"/>
    </row>
    <row r="5" spans="1:4" ht="42" customHeight="1" x14ac:dyDescent="0.3">
      <c r="A5" s="48" t="s">
        <v>223</v>
      </c>
      <c r="B5" s="203" t="s">
        <v>302</v>
      </c>
      <c r="C5" s="203"/>
      <c r="D5" s="45"/>
    </row>
    <row r="6" spans="1:4" ht="28.2" customHeight="1" x14ac:dyDescent="0.3">
      <c r="A6" s="50"/>
      <c r="B6" s="88"/>
      <c r="C6" s="87"/>
      <c r="D6" s="45"/>
    </row>
    <row r="7" spans="1:4" ht="47.4" customHeight="1" x14ac:dyDescent="0.3">
      <c r="A7" s="132" t="s">
        <v>231</v>
      </c>
      <c r="B7" s="203" t="s">
        <v>197</v>
      </c>
      <c r="C7" s="203"/>
      <c r="D7" s="40"/>
    </row>
    <row r="8" spans="1:4" ht="20.399999999999999" x14ac:dyDescent="0.3">
      <c r="A8" s="46"/>
      <c r="B8" s="59"/>
      <c r="C8" s="59"/>
      <c r="D8" s="40"/>
    </row>
    <row r="9" spans="1:4" ht="120" customHeight="1" x14ac:dyDescent="0.3">
      <c r="A9" s="131" t="s">
        <v>24</v>
      </c>
      <c r="B9" s="60"/>
      <c r="C9" s="60"/>
      <c r="D9" s="89" t="s">
        <v>242</v>
      </c>
    </row>
    <row r="10" spans="1:4" ht="20.399999999999999" x14ac:dyDescent="0.3">
      <c r="A10" s="46"/>
      <c r="B10" s="59"/>
      <c r="C10" s="59"/>
      <c r="D10" s="47"/>
    </row>
    <row r="11" spans="1:4" ht="121.2" customHeight="1" x14ac:dyDescent="0.3">
      <c r="A11" s="131" t="s">
        <v>25</v>
      </c>
      <c r="B11" s="60"/>
      <c r="C11" s="60"/>
      <c r="D11" s="89" t="s">
        <v>243</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1220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257</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648</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649</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650</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651</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258</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567</v>
      </c>
    </row>
    <row r="58" spans="1:4" ht="20.399999999999999" x14ac:dyDescent="0.3">
      <c r="A58" s="46"/>
      <c r="B58" s="59"/>
      <c r="C58" s="59"/>
      <c r="D58" s="47"/>
    </row>
    <row r="59" spans="1:4" ht="248.4" customHeight="1" x14ac:dyDescent="0.3">
      <c r="A59" s="131" t="s">
        <v>33</v>
      </c>
      <c r="B59" s="60"/>
      <c r="C59" s="60"/>
      <c r="D59" s="119" t="s">
        <v>341</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96</v>
      </c>
      <c r="B64" s="73">
        <v>4</v>
      </c>
      <c r="C64" s="215" t="s">
        <v>151</v>
      </c>
      <c r="D64" s="216"/>
    </row>
    <row r="65" spans="1:4" ht="25.95" customHeight="1" x14ac:dyDescent="0.3">
      <c r="A65" s="62" t="s">
        <v>96</v>
      </c>
      <c r="B65" s="51">
        <v>2</v>
      </c>
      <c r="C65" s="211" t="s">
        <v>153</v>
      </c>
      <c r="D65" s="212"/>
    </row>
    <row r="66" spans="1:4" ht="25.95" customHeight="1" x14ac:dyDescent="0.3">
      <c r="A66" s="62" t="s">
        <v>96</v>
      </c>
      <c r="B66" s="51">
        <v>3</v>
      </c>
      <c r="C66" s="211" t="s">
        <v>10</v>
      </c>
      <c r="D66" s="212"/>
    </row>
    <row r="67" spans="1:4" ht="25.95" customHeight="1" x14ac:dyDescent="0.3">
      <c r="A67" s="62" t="s">
        <v>96</v>
      </c>
      <c r="B67" s="52">
        <v>4</v>
      </c>
      <c r="C67" s="211" t="s">
        <v>146</v>
      </c>
      <c r="D67" s="212"/>
    </row>
    <row r="68" spans="1:4" ht="25.95" customHeight="1" x14ac:dyDescent="0.3">
      <c r="A68" s="62" t="s">
        <v>96</v>
      </c>
      <c r="B68" s="51">
        <v>2</v>
      </c>
      <c r="C68" s="211" t="s">
        <v>156</v>
      </c>
      <c r="D68" s="212"/>
    </row>
    <row r="69" spans="1:4" ht="25.95" customHeight="1" x14ac:dyDescent="0.3">
      <c r="A69" s="62" t="s">
        <v>180</v>
      </c>
      <c r="B69" s="51">
        <v>2</v>
      </c>
      <c r="C69" s="211" t="s">
        <v>184</v>
      </c>
      <c r="D69" s="212"/>
    </row>
    <row r="70" spans="1:4" ht="25.95" customHeight="1" x14ac:dyDescent="0.3">
      <c r="A70" s="62" t="s">
        <v>162</v>
      </c>
      <c r="B70" s="51">
        <v>3</v>
      </c>
      <c r="C70" s="211" t="s">
        <v>297</v>
      </c>
      <c r="D70" s="212"/>
    </row>
    <row r="71" spans="1:4" ht="25.95" customHeight="1" x14ac:dyDescent="0.3">
      <c r="A71" s="62" t="s">
        <v>96</v>
      </c>
      <c r="B71" s="51">
        <v>3</v>
      </c>
      <c r="C71" s="211" t="s">
        <v>100</v>
      </c>
      <c r="D71" s="212"/>
    </row>
    <row r="72" spans="1:4" ht="25.95" customHeight="1" x14ac:dyDescent="0.3">
      <c r="A72" s="62" t="s">
        <v>180</v>
      </c>
      <c r="B72" s="52">
        <v>2</v>
      </c>
      <c r="C72" s="211" t="s">
        <v>186</v>
      </c>
      <c r="D72" s="212"/>
    </row>
    <row r="73" spans="1:4" ht="25.95" customHeight="1" x14ac:dyDescent="0.3">
      <c r="A73" s="62" t="s">
        <v>180</v>
      </c>
      <c r="B73" s="51">
        <v>3</v>
      </c>
      <c r="C73" s="211" t="s">
        <v>188</v>
      </c>
      <c r="D73" s="212"/>
    </row>
    <row r="74" spans="1:4" ht="25.95" customHeight="1" x14ac:dyDescent="0.3">
      <c r="A74" s="62" t="s">
        <v>180</v>
      </c>
      <c r="B74" s="51">
        <v>3</v>
      </c>
      <c r="C74" s="211" t="s">
        <v>7</v>
      </c>
      <c r="D74" s="212"/>
    </row>
    <row r="75" spans="1:4" ht="25.95" customHeight="1" thickBot="1" x14ac:dyDescent="0.35">
      <c r="A75" s="74" t="s">
        <v>162</v>
      </c>
      <c r="B75" s="53">
        <v>2</v>
      </c>
      <c r="C75" s="213" t="s">
        <v>165</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725</v>
      </c>
      <c r="B86" s="175"/>
      <c r="C86" s="176"/>
      <c r="D86" s="136" t="s">
        <v>706</v>
      </c>
    </row>
    <row r="87" spans="1:4" ht="61.95" customHeight="1" x14ac:dyDescent="0.3">
      <c r="A87" s="174" t="s">
        <v>707</v>
      </c>
      <c r="B87" s="175"/>
      <c r="C87" s="176"/>
      <c r="D87" s="136" t="s">
        <v>693</v>
      </c>
    </row>
    <row r="88" spans="1:4" ht="61.95" customHeight="1" x14ac:dyDescent="0.3">
      <c r="A88" s="174" t="s">
        <v>710</v>
      </c>
      <c r="B88" s="175"/>
      <c r="C88" s="176"/>
      <c r="D88" s="136" t="s">
        <v>689</v>
      </c>
    </row>
    <row r="89" spans="1:4" ht="61.95" customHeight="1" x14ac:dyDescent="0.3">
      <c r="A89" s="174" t="s">
        <v>689</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4</v>
      </c>
      <c r="B94" s="170"/>
      <c r="C94" s="170"/>
      <c r="D94" s="106" t="s">
        <v>5</v>
      </c>
    </row>
    <row r="95" spans="1:4" ht="25.8" x14ac:dyDescent="0.3">
      <c r="A95" s="169" t="s">
        <v>303</v>
      </c>
      <c r="B95" s="170"/>
      <c r="C95" s="170"/>
      <c r="D95" s="106" t="s">
        <v>303</v>
      </c>
    </row>
    <row r="96" spans="1:4" ht="25.8" x14ac:dyDescent="0.3">
      <c r="A96" s="169" t="s">
        <v>201</v>
      </c>
      <c r="B96" s="170"/>
      <c r="C96" s="170"/>
      <c r="D96" s="106" t="s">
        <v>193</v>
      </c>
    </row>
    <row r="97" spans="1:4" ht="25.8" x14ac:dyDescent="0.3">
      <c r="A97" s="169" t="s">
        <v>13</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586</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A46BEB77-2E5F-4C87-AADC-B17CA559DACD}">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34EEBAF-A978-4FBA-8FF2-A44DBFC837BC}">
          <x14:formula1>
            <xm:f>'TABLE METIERS'!$C$2:$C$39</xm:f>
          </x14:formula1>
          <xm:sqref>A94:D99</xm:sqref>
        </x14:dataValidation>
        <x14:dataValidation type="list" allowBlank="1" showInputMessage="1" showErrorMessage="1" xr:uid="{7012FE49-DDBA-4E9E-BE49-CAAC2B7C0451}">
          <x14:formula1>
            <xm:f>'TABLE COMPETENCES'!$C$2:$C$150</xm:f>
          </x14:formula1>
          <xm:sqref>C64:D75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AE507-59F1-994B-9A48-40C0AF75272C}">
  <sheetPr codeName="Feuil11">
    <tabColor rgb="FF002060"/>
  </sheetPr>
  <dimension ref="A1:D102"/>
  <sheetViews>
    <sheetView showGridLines="0" view="pageBreakPreview" topLeftCell="A55" zoomScale="55" zoomScaleNormal="85" zoomScaleSheetLayoutView="55" workbookViewId="0">
      <selection activeCell="F66" sqref="F66"/>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48</v>
      </c>
      <c r="C1" s="85"/>
      <c r="D1" s="163" t="s">
        <v>737</v>
      </c>
    </row>
    <row r="2" spans="1:4" ht="22.8" x14ac:dyDescent="0.3">
      <c r="A2" s="42"/>
      <c r="B2" s="86"/>
      <c r="C2" s="69"/>
      <c r="D2" s="40"/>
    </row>
    <row r="3" spans="1:4" ht="42" customHeight="1" x14ac:dyDescent="0.3">
      <c r="A3" s="48" t="s">
        <v>222</v>
      </c>
      <c r="B3" s="203" t="s">
        <v>3</v>
      </c>
      <c r="C3" s="203"/>
      <c r="D3" s="45"/>
    </row>
    <row r="4" spans="1:4" ht="23.4" x14ac:dyDescent="0.3">
      <c r="A4" s="43"/>
      <c r="B4" s="87"/>
      <c r="C4" s="88"/>
      <c r="D4" s="45"/>
    </row>
    <row r="5" spans="1:4" ht="42" customHeight="1" x14ac:dyDescent="0.3">
      <c r="A5" s="48" t="s">
        <v>223</v>
      </c>
      <c r="B5" s="203" t="s">
        <v>3</v>
      </c>
      <c r="C5" s="203"/>
      <c r="D5" s="45"/>
    </row>
    <row r="6" spans="1:4" ht="28.2" customHeight="1" x14ac:dyDescent="0.3">
      <c r="A6" s="50"/>
      <c r="B6" s="88"/>
      <c r="C6" s="87"/>
      <c r="D6" s="45"/>
    </row>
    <row r="7" spans="1:4" ht="47.4" customHeight="1" x14ac:dyDescent="0.3">
      <c r="A7" s="132" t="s">
        <v>231</v>
      </c>
      <c r="B7" s="203" t="s">
        <v>197</v>
      </c>
      <c r="C7" s="203"/>
      <c r="D7" s="40"/>
    </row>
    <row r="8" spans="1:4" ht="20.399999999999999" x14ac:dyDescent="0.3">
      <c r="A8" s="46"/>
      <c r="B8" s="59"/>
      <c r="C8" s="59"/>
      <c r="D8" s="40"/>
    </row>
    <row r="9" spans="1:4" ht="120" customHeight="1" x14ac:dyDescent="0.3">
      <c r="A9" s="131" t="s">
        <v>24</v>
      </c>
      <c r="B9" s="60"/>
      <c r="C9" s="60"/>
      <c r="D9" s="89" t="s">
        <v>618</v>
      </c>
    </row>
    <row r="10" spans="1:4" ht="20.399999999999999" x14ac:dyDescent="0.3">
      <c r="A10" s="46"/>
      <c r="B10" s="59"/>
      <c r="C10" s="59"/>
      <c r="D10" s="47"/>
    </row>
    <row r="11" spans="1:4" ht="143.4" customHeight="1" x14ac:dyDescent="0.3">
      <c r="A11" s="131" t="s">
        <v>25</v>
      </c>
      <c r="B11" s="60"/>
      <c r="C11" s="60"/>
      <c r="D11" s="89" t="s">
        <v>259</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1220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619</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620</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566</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621</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622</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258</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623</v>
      </c>
    </row>
    <row r="58" spans="1:4" ht="20.399999999999999" x14ac:dyDescent="0.3">
      <c r="A58" s="46"/>
      <c r="B58" s="59"/>
      <c r="C58" s="59"/>
      <c r="D58" s="47"/>
    </row>
    <row r="59" spans="1:4" ht="248.4" customHeight="1" x14ac:dyDescent="0.3">
      <c r="A59" s="131" t="s">
        <v>33</v>
      </c>
      <c r="B59" s="60"/>
      <c r="C59" s="60"/>
      <c r="D59" s="119" t="s">
        <v>624</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96</v>
      </c>
      <c r="B64" s="73">
        <v>4</v>
      </c>
      <c r="C64" s="215" t="s">
        <v>301</v>
      </c>
      <c r="D64" s="216"/>
    </row>
    <row r="65" spans="1:4" ht="25.95" customHeight="1" x14ac:dyDescent="0.3">
      <c r="A65" s="62" t="s">
        <v>96</v>
      </c>
      <c r="B65" s="51">
        <v>3</v>
      </c>
      <c r="C65" s="211" t="s">
        <v>100</v>
      </c>
      <c r="D65" s="212"/>
    </row>
    <row r="66" spans="1:4" ht="25.95" customHeight="1" x14ac:dyDescent="0.3">
      <c r="A66" s="62" t="s">
        <v>162</v>
      </c>
      <c r="B66" s="51">
        <v>4</v>
      </c>
      <c r="C66" s="211" t="s">
        <v>10</v>
      </c>
      <c r="D66" s="212"/>
    </row>
    <row r="67" spans="1:4" ht="25.95" customHeight="1" x14ac:dyDescent="0.3">
      <c r="A67" s="62" t="s">
        <v>96</v>
      </c>
      <c r="B67" s="52">
        <v>3</v>
      </c>
      <c r="C67" s="211" t="s">
        <v>111</v>
      </c>
      <c r="D67" s="212"/>
    </row>
    <row r="68" spans="1:4" ht="25.95" customHeight="1" x14ac:dyDescent="0.3">
      <c r="A68" s="62" t="s">
        <v>96</v>
      </c>
      <c r="B68" s="51">
        <v>3</v>
      </c>
      <c r="C68" s="211" t="s">
        <v>116</v>
      </c>
      <c r="D68" s="212"/>
    </row>
    <row r="69" spans="1:4" ht="25.95" customHeight="1" x14ac:dyDescent="0.3">
      <c r="A69" s="62" t="s">
        <v>96</v>
      </c>
      <c r="B69" s="51">
        <v>3</v>
      </c>
      <c r="C69" s="211" t="s">
        <v>151</v>
      </c>
      <c r="D69" s="212"/>
    </row>
    <row r="70" spans="1:4" ht="25.95" customHeight="1" x14ac:dyDescent="0.3">
      <c r="A70" s="62" t="s">
        <v>96</v>
      </c>
      <c r="B70" s="51">
        <v>4</v>
      </c>
      <c r="C70" s="211" t="s">
        <v>146</v>
      </c>
      <c r="D70" s="212"/>
    </row>
    <row r="71" spans="1:4" ht="25.95" customHeight="1" x14ac:dyDescent="0.3">
      <c r="A71" s="62" t="s">
        <v>96</v>
      </c>
      <c r="B71" s="51">
        <v>3</v>
      </c>
      <c r="C71" s="211" t="s">
        <v>98</v>
      </c>
      <c r="D71" s="212"/>
    </row>
    <row r="72" spans="1:4" ht="25.95" customHeight="1" x14ac:dyDescent="0.3">
      <c r="A72" s="62" t="s">
        <v>162</v>
      </c>
      <c r="B72" s="52">
        <v>2</v>
      </c>
      <c r="C72" s="211" t="s">
        <v>165</v>
      </c>
      <c r="D72" s="212"/>
    </row>
    <row r="73" spans="1:4" ht="25.95" customHeight="1" x14ac:dyDescent="0.3">
      <c r="A73" s="62" t="s">
        <v>96</v>
      </c>
      <c r="B73" s="51">
        <v>1</v>
      </c>
      <c r="C73" s="211" t="s">
        <v>6</v>
      </c>
      <c r="D73" s="212"/>
    </row>
    <row r="74" spans="1:4" ht="25.95" customHeight="1" x14ac:dyDescent="0.3">
      <c r="A74" s="62" t="s">
        <v>162</v>
      </c>
      <c r="B74" s="51">
        <v>3</v>
      </c>
      <c r="C74" s="211" t="s">
        <v>168</v>
      </c>
      <c r="D74" s="212"/>
    </row>
    <row r="75" spans="1:4" ht="25.95" customHeight="1" thickBot="1" x14ac:dyDescent="0.35">
      <c r="A75" s="74" t="s">
        <v>162</v>
      </c>
      <c r="B75" s="53">
        <v>2</v>
      </c>
      <c r="C75" s="213" t="s">
        <v>170</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725</v>
      </c>
      <c r="B86" s="175"/>
      <c r="C86" s="176"/>
      <c r="D86" s="136" t="s">
        <v>706</v>
      </c>
    </row>
    <row r="87" spans="1:4" ht="61.95" customHeight="1" x14ac:dyDescent="0.3">
      <c r="A87" s="174" t="s">
        <v>726</v>
      </c>
      <c r="B87" s="175"/>
      <c r="C87" s="176"/>
      <c r="D87" s="136" t="s">
        <v>689</v>
      </c>
    </row>
    <row r="88" spans="1:4" ht="61.95" customHeight="1" x14ac:dyDescent="0.3">
      <c r="A88" s="174" t="s">
        <v>689</v>
      </c>
      <c r="B88" s="175"/>
      <c r="C88" s="176"/>
      <c r="D88" s="136" t="s">
        <v>689</v>
      </c>
    </row>
    <row r="89" spans="1:4" ht="61.95" customHeight="1" x14ac:dyDescent="0.3">
      <c r="A89" s="174" t="s">
        <v>689</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201</v>
      </c>
      <c r="B94" s="170"/>
      <c r="C94" s="170"/>
      <c r="D94" s="106" t="s">
        <v>303</v>
      </c>
    </row>
    <row r="95" spans="1:4" ht="25.8" x14ac:dyDescent="0.3">
      <c r="A95" s="169" t="s">
        <v>13</v>
      </c>
      <c r="B95" s="170"/>
      <c r="C95" s="170"/>
      <c r="D95" s="106" t="s">
        <v>4</v>
      </c>
    </row>
    <row r="96" spans="1:4" ht="25.8" x14ac:dyDescent="0.3">
      <c r="A96" s="169" t="s">
        <v>13</v>
      </c>
      <c r="B96" s="170"/>
      <c r="C96" s="170"/>
      <c r="D96" s="106" t="s">
        <v>206</v>
      </c>
    </row>
    <row r="97" spans="1:4" ht="25.8" x14ac:dyDescent="0.3">
      <c r="A97" s="169" t="s">
        <v>13</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586</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157E4DBA-88CC-4FE1-9E61-E67F7EE75485}">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F245CB1-368B-4985-A1C6-72CE6ABBD233}">
          <x14:formula1>
            <xm:f>'TABLE METIERS'!$C$2:$C$39</xm:f>
          </x14:formula1>
          <xm:sqref>A94:D99</xm:sqref>
        </x14:dataValidation>
        <x14:dataValidation type="list" allowBlank="1" showInputMessage="1" showErrorMessage="1" xr:uid="{83561222-BE97-41BC-995E-4FA97E645288}">
          <x14:formula1>
            <xm:f>'TABLE COMPETENCES'!$C$2:$C$150</xm:f>
          </x14:formula1>
          <xm:sqref>C64:D75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3B08E-538E-4844-AF0F-242C5B92E7B0}">
  <sheetPr codeName="Feuil12">
    <tabColor rgb="FF002060"/>
  </sheetPr>
  <dimension ref="A1:D102"/>
  <sheetViews>
    <sheetView showGridLines="0" view="pageBreakPreview" topLeftCell="A55" zoomScale="55" zoomScaleNormal="85" zoomScaleSheetLayoutView="55" workbookViewId="0">
      <selection activeCell="C64" sqref="C64:D64"/>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49</v>
      </c>
      <c r="C1" s="85"/>
      <c r="D1" s="163" t="s">
        <v>737</v>
      </c>
    </row>
    <row r="2" spans="1:4" ht="22.8" x14ac:dyDescent="0.3">
      <c r="A2" s="42"/>
      <c r="B2" s="86"/>
      <c r="C2" s="69"/>
      <c r="D2" s="40"/>
    </row>
    <row r="3" spans="1:4" ht="42" customHeight="1" x14ac:dyDescent="0.3">
      <c r="A3" s="48" t="s">
        <v>222</v>
      </c>
      <c r="B3" s="203" t="s">
        <v>303</v>
      </c>
      <c r="C3" s="203"/>
      <c r="D3" s="45"/>
    </row>
    <row r="4" spans="1:4" ht="23.4" x14ac:dyDescent="0.3">
      <c r="A4" s="43"/>
      <c r="B4" s="87"/>
      <c r="C4" s="88"/>
      <c r="D4" s="45"/>
    </row>
    <row r="5" spans="1:4" ht="42" customHeight="1" x14ac:dyDescent="0.3">
      <c r="A5" s="48" t="s">
        <v>223</v>
      </c>
      <c r="B5" s="203" t="s">
        <v>569</v>
      </c>
      <c r="C5" s="203"/>
      <c r="D5" s="45"/>
    </row>
    <row r="6" spans="1:4" ht="28.2" customHeight="1" x14ac:dyDescent="0.3">
      <c r="A6" s="50"/>
      <c r="B6" s="88"/>
      <c r="C6" s="87"/>
      <c r="D6" s="45"/>
    </row>
    <row r="7" spans="1:4" ht="47.4" customHeight="1" x14ac:dyDescent="0.3">
      <c r="A7" s="132" t="s">
        <v>231</v>
      </c>
      <c r="B7" s="203" t="s">
        <v>197</v>
      </c>
      <c r="C7" s="203"/>
      <c r="D7" s="40"/>
    </row>
    <row r="8" spans="1:4" ht="20.399999999999999" x14ac:dyDescent="0.3">
      <c r="A8" s="46"/>
      <c r="B8" s="59"/>
      <c r="C8" s="59"/>
      <c r="D8" s="40"/>
    </row>
    <row r="9" spans="1:4" ht="120" customHeight="1" x14ac:dyDescent="0.3">
      <c r="A9" s="131" t="s">
        <v>24</v>
      </c>
      <c r="B9" s="60"/>
      <c r="C9" s="60"/>
      <c r="D9" s="89" t="s">
        <v>244</v>
      </c>
    </row>
    <row r="10" spans="1:4" ht="20.399999999999999" x14ac:dyDescent="0.3">
      <c r="A10" s="46"/>
      <c r="B10" s="59"/>
      <c r="C10" s="59"/>
      <c r="D10" s="47"/>
    </row>
    <row r="11" spans="1:4" ht="121.2" customHeight="1" x14ac:dyDescent="0.3">
      <c r="A11" s="131" t="s">
        <v>25</v>
      </c>
      <c r="B11" s="60"/>
      <c r="C11" s="60"/>
      <c r="D11" s="89" t="s">
        <v>644</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1220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570</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645</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646</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571</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752</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258</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50" t="s">
        <v>568</v>
      </c>
    </row>
    <row r="58" spans="1:4" ht="20.399999999999999" x14ac:dyDescent="0.3">
      <c r="A58" s="46"/>
      <c r="B58" s="59"/>
      <c r="C58" s="59"/>
      <c r="D58" s="47"/>
    </row>
    <row r="59" spans="1:4" ht="248.4" customHeight="1" x14ac:dyDescent="0.3">
      <c r="A59" s="131" t="s">
        <v>33</v>
      </c>
      <c r="B59" s="60"/>
      <c r="C59" s="60"/>
      <c r="D59" s="119" t="s">
        <v>647</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96</v>
      </c>
      <c r="B64" s="73">
        <v>4</v>
      </c>
      <c r="C64" s="215" t="s">
        <v>151</v>
      </c>
      <c r="D64" s="216"/>
    </row>
    <row r="65" spans="1:4" ht="25.95" customHeight="1" x14ac:dyDescent="0.3">
      <c r="A65" s="62" t="s">
        <v>96</v>
      </c>
      <c r="B65" s="51">
        <v>3</v>
      </c>
      <c r="C65" s="211" t="s">
        <v>102</v>
      </c>
      <c r="D65" s="212"/>
    </row>
    <row r="66" spans="1:4" ht="25.95" customHeight="1" x14ac:dyDescent="0.3">
      <c r="A66" s="62" t="s">
        <v>96</v>
      </c>
      <c r="B66" s="51">
        <v>4</v>
      </c>
      <c r="C66" s="211" t="s">
        <v>10</v>
      </c>
      <c r="D66" s="212"/>
    </row>
    <row r="67" spans="1:4" ht="25.95" customHeight="1" x14ac:dyDescent="0.3">
      <c r="A67" s="62" t="s">
        <v>180</v>
      </c>
      <c r="B67" s="52">
        <v>2</v>
      </c>
      <c r="C67" s="211" t="s">
        <v>184</v>
      </c>
      <c r="D67" s="212"/>
    </row>
    <row r="68" spans="1:4" ht="25.95" customHeight="1" x14ac:dyDescent="0.3">
      <c r="A68" s="62" t="s">
        <v>180</v>
      </c>
      <c r="B68" s="51">
        <v>2</v>
      </c>
      <c r="C68" s="211" t="s">
        <v>7</v>
      </c>
      <c r="D68" s="212"/>
    </row>
    <row r="69" spans="1:4" ht="25.95" customHeight="1" x14ac:dyDescent="0.3">
      <c r="A69" s="62" t="s">
        <v>162</v>
      </c>
      <c r="B69" s="51">
        <v>3</v>
      </c>
      <c r="C69" s="211" t="s">
        <v>275</v>
      </c>
      <c r="D69" s="212"/>
    </row>
    <row r="70" spans="1:4" ht="25.95" customHeight="1" x14ac:dyDescent="0.3">
      <c r="A70" s="62" t="s">
        <v>96</v>
      </c>
      <c r="B70" s="51">
        <v>3</v>
      </c>
      <c r="C70" s="211" t="s">
        <v>98</v>
      </c>
      <c r="D70" s="212"/>
    </row>
    <row r="71" spans="1:4" ht="25.95" customHeight="1" x14ac:dyDescent="0.3">
      <c r="A71" s="62" t="s">
        <v>180</v>
      </c>
      <c r="B71" s="51">
        <v>3</v>
      </c>
      <c r="C71" s="211" t="s">
        <v>188</v>
      </c>
      <c r="D71" s="212"/>
    </row>
    <row r="72" spans="1:4" ht="25.95" customHeight="1" x14ac:dyDescent="0.3">
      <c r="A72" s="62" t="s">
        <v>96</v>
      </c>
      <c r="B72" s="52">
        <v>3</v>
      </c>
      <c r="C72" s="211" t="s">
        <v>116</v>
      </c>
      <c r="D72" s="212"/>
    </row>
    <row r="73" spans="1:4" ht="25.95" customHeight="1" x14ac:dyDescent="0.3">
      <c r="A73" s="62" t="s">
        <v>96</v>
      </c>
      <c r="B73" s="51">
        <v>2</v>
      </c>
      <c r="C73" s="211" t="s">
        <v>298</v>
      </c>
      <c r="D73" s="212"/>
    </row>
    <row r="74" spans="1:4" ht="25.95" customHeight="1" x14ac:dyDescent="0.3">
      <c r="A74" s="62" t="s">
        <v>180</v>
      </c>
      <c r="B74" s="51">
        <v>2</v>
      </c>
      <c r="C74" s="211" t="s">
        <v>383</v>
      </c>
      <c r="D74" s="212"/>
    </row>
    <row r="75" spans="1:4" ht="25.95" customHeight="1" thickBot="1" x14ac:dyDescent="0.35">
      <c r="A75" s="74" t="s">
        <v>13</v>
      </c>
      <c r="B75" s="53" t="s">
        <v>13</v>
      </c>
      <c r="C75" s="213" t="s">
        <v>13</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552</v>
      </c>
    </row>
    <row r="82" spans="1:4" ht="64.2" customHeight="1" x14ac:dyDescent="0.3">
      <c r="A82" s="186" t="s">
        <v>495</v>
      </c>
      <c r="B82" s="187"/>
      <c r="C82" s="188"/>
      <c r="D82" s="105" t="s">
        <v>553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725</v>
      </c>
      <c r="B86" s="175"/>
      <c r="C86" s="176"/>
      <c r="D86" s="136" t="s">
        <v>706</v>
      </c>
    </row>
    <row r="87" spans="1:4" ht="67.2" customHeight="1" x14ac:dyDescent="0.3">
      <c r="A87" s="174" t="s">
        <v>726</v>
      </c>
      <c r="B87" s="175"/>
      <c r="C87" s="176"/>
      <c r="D87" s="136" t="s">
        <v>689</v>
      </c>
    </row>
    <row r="88" spans="1:4" ht="61.95" customHeight="1" x14ac:dyDescent="0.3">
      <c r="A88" s="174" t="s">
        <v>689</v>
      </c>
      <c r="B88" s="175"/>
      <c r="C88" s="176"/>
      <c r="D88" s="136" t="s">
        <v>689</v>
      </c>
    </row>
    <row r="89" spans="1:4" ht="61.95" customHeight="1" x14ac:dyDescent="0.3">
      <c r="A89" s="174" t="s">
        <v>689</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3</v>
      </c>
      <c r="B94" s="170"/>
      <c r="C94" s="170"/>
      <c r="D94" s="106" t="s">
        <v>302</v>
      </c>
    </row>
    <row r="95" spans="1:4" ht="25.8" x14ac:dyDescent="0.3">
      <c r="A95" s="169" t="s">
        <v>302</v>
      </c>
      <c r="B95" s="170"/>
      <c r="C95" s="170"/>
      <c r="D95" s="106" t="s">
        <v>4</v>
      </c>
    </row>
    <row r="96" spans="1:4" ht="25.8" x14ac:dyDescent="0.3">
      <c r="A96" s="169" t="s">
        <v>13</v>
      </c>
      <c r="B96" s="170"/>
      <c r="C96" s="170"/>
      <c r="D96" s="106" t="s">
        <v>480</v>
      </c>
    </row>
    <row r="97" spans="1:4" ht="25.8" x14ac:dyDescent="0.3">
      <c r="A97" s="169" t="s">
        <v>13</v>
      </c>
      <c r="B97" s="170"/>
      <c r="C97" s="170"/>
      <c r="D97" s="106" t="s">
        <v>5</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586</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02B4EBCC-32C9-4AEF-8A0D-AF2F498C6E26}">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C875B85-5D24-4BD6-8F03-1E0477B9BAF7}">
          <x14:formula1>
            <xm:f>'TABLE METIERS'!$C$2:$C$39</xm:f>
          </x14:formula1>
          <xm:sqref>A94:D99</xm:sqref>
        </x14:dataValidation>
        <x14:dataValidation type="list" allowBlank="1" showInputMessage="1" showErrorMessage="1" xr:uid="{721A3718-58D2-4762-A3D2-3E957EB9A181}">
          <x14:formula1>
            <xm:f>'TABLE COMPETENCES'!$C$2:$C$150</xm:f>
          </x14:formula1>
          <xm:sqref>C64:D75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92969-790E-5C47-8A5D-F9AA017349AB}">
  <sheetPr codeName="Feuil2"/>
  <dimension ref="A1:F151"/>
  <sheetViews>
    <sheetView zoomScale="86" zoomScaleNormal="98" workbookViewId="0">
      <pane ySplit="1" topLeftCell="A113" activePane="bottomLeft" state="frozen"/>
      <selection activeCell="Y1" sqref="Y1"/>
      <selection pane="bottomLeft" activeCell="Y1" sqref="Y1"/>
    </sheetView>
  </sheetViews>
  <sheetFormatPr baseColWidth="10" defaultColWidth="10.69921875" defaultRowHeight="15.6" x14ac:dyDescent="0.3"/>
  <cols>
    <col min="1" max="1" width="28.19921875" style="19" customWidth="1"/>
    <col min="2" max="2" width="36.19921875" style="19" customWidth="1"/>
    <col min="3" max="3" width="97.19921875" style="23" customWidth="1"/>
    <col min="4" max="4" width="40.19921875" style="23" customWidth="1"/>
    <col min="5" max="5" width="12" style="19" bestFit="1" customWidth="1"/>
    <col min="6" max="6" width="15.69921875" style="19" bestFit="1" customWidth="1"/>
    <col min="7" max="16384" width="10.69921875" style="19"/>
  </cols>
  <sheetData>
    <row r="1" spans="1:6" x14ac:dyDescent="0.3">
      <c r="A1" s="1" t="s">
        <v>36</v>
      </c>
      <c r="B1" s="1" t="s">
        <v>37</v>
      </c>
      <c r="C1" s="2" t="s">
        <v>95</v>
      </c>
      <c r="D1" s="2" t="s">
        <v>731</v>
      </c>
      <c r="E1" s="164" t="s">
        <v>738</v>
      </c>
      <c r="F1" s="165" t="s">
        <v>739</v>
      </c>
    </row>
    <row r="2" spans="1:6" ht="31.2" x14ac:dyDescent="0.3">
      <c r="A2" s="76" t="s">
        <v>96</v>
      </c>
      <c r="B2" s="76" t="s">
        <v>97</v>
      </c>
      <c r="C2" s="77" t="s">
        <v>98</v>
      </c>
      <c r="D2" s="34"/>
      <c r="E2" s="21"/>
      <c r="F2" s="21"/>
    </row>
    <row r="3" spans="1:6" x14ac:dyDescent="0.3">
      <c r="A3" s="78" t="s">
        <v>96</v>
      </c>
      <c r="B3" s="78" t="s">
        <v>97</v>
      </c>
      <c r="C3" s="79" t="s">
        <v>99</v>
      </c>
      <c r="D3" s="34"/>
      <c r="E3" s="21"/>
      <c r="F3" s="21"/>
    </row>
    <row r="4" spans="1:6" x14ac:dyDescent="0.3">
      <c r="A4" s="78" t="s">
        <v>96</v>
      </c>
      <c r="B4" s="78" t="s">
        <v>97</v>
      </c>
      <c r="C4" s="79" t="s">
        <v>100</v>
      </c>
      <c r="D4" s="34"/>
      <c r="E4" s="21"/>
      <c r="F4" s="21"/>
    </row>
    <row r="5" spans="1:6" x14ac:dyDescent="0.3">
      <c r="A5" s="76" t="s">
        <v>96</v>
      </c>
      <c r="B5" s="78" t="s">
        <v>97</v>
      </c>
      <c r="C5" s="79" t="s">
        <v>298</v>
      </c>
      <c r="D5" s="34"/>
      <c r="E5" s="21"/>
      <c r="F5" s="21"/>
    </row>
    <row r="6" spans="1:6" x14ac:dyDescent="0.3">
      <c r="A6" s="76" t="s">
        <v>96</v>
      </c>
      <c r="B6" s="78" t="s">
        <v>97</v>
      </c>
      <c r="C6" s="79" t="s">
        <v>101</v>
      </c>
      <c r="D6" s="34"/>
      <c r="E6" s="21"/>
      <c r="F6" s="21"/>
    </row>
    <row r="7" spans="1:6" x14ac:dyDescent="0.3">
      <c r="A7" s="78" t="s">
        <v>96</v>
      </c>
      <c r="B7" s="78" t="s">
        <v>97</v>
      </c>
      <c r="C7" s="79" t="s">
        <v>102</v>
      </c>
      <c r="D7" s="34"/>
      <c r="E7" s="21"/>
      <c r="F7" s="21"/>
    </row>
    <row r="8" spans="1:6" x14ac:dyDescent="0.3">
      <c r="A8" s="76" t="s">
        <v>96</v>
      </c>
      <c r="B8" s="76" t="s">
        <v>97</v>
      </c>
      <c r="C8" s="77" t="s">
        <v>103</v>
      </c>
      <c r="D8" s="34"/>
      <c r="E8" s="21"/>
      <c r="F8" s="21"/>
    </row>
    <row r="9" spans="1:6" x14ac:dyDescent="0.3">
      <c r="A9" s="76" t="s">
        <v>96</v>
      </c>
      <c r="B9" s="76" t="s">
        <v>97</v>
      </c>
      <c r="C9" s="77" t="s">
        <v>104</v>
      </c>
      <c r="D9" s="34"/>
      <c r="E9" s="21"/>
      <c r="F9" s="21"/>
    </row>
    <row r="10" spans="1:6" x14ac:dyDescent="0.3">
      <c r="A10" s="76" t="s">
        <v>96</v>
      </c>
      <c r="B10" s="78" t="s">
        <v>97</v>
      </c>
      <c r="C10" s="79" t="s">
        <v>299</v>
      </c>
      <c r="D10" s="34"/>
      <c r="E10" s="21"/>
      <c r="F10" s="21"/>
    </row>
    <row r="11" spans="1:6" x14ac:dyDescent="0.3">
      <c r="A11" s="76" t="s">
        <v>96</v>
      </c>
      <c r="B11" s="78" t="s">
        <v>97</v>
      </c>
      <c r="C11" s="79" t="s">
        <v>300</v>
      </c>
      <c r="D11" s="34"/>
      <c r="E11" s="21"/>
      <c r="F11" s="21"/>
    </row>
    <row r="12" spans="1:6" x14ac:dyDescent="0.3">
      <c r="A12" s="76" t="s">
        <v>96</v>
      </c>
      <c r="B12" s="78" t="s">
        <v>97</v>
      </c>
      <c r="C12" s="79" t="s">
        <v>301</v>
      </c>
      <c r="D12" s="34"/>
      <c r="E12" s="21"/>
      <c r="F12" s="21"/>
    </row>
    <row r="13" spans="1:6" x14ac:dyDescent="0.3">
      <c r="A13" s="78" t="s">
        <v>96</v>
      </c>
      <c r="B13" s="78" t="s">
        <v>97</v>
      </c>
      <c r="C13" s="79" t="s">
        <v>269</v>
      </c>
      <c r="D13" s="3"/>
      <c r="E13" s="21"/>
      <c r="F13" s="21"/>
    </row>
    <row r="14" spans="1:6" x14ac:dyDescent="0.3">
      <c r="A14" s="78" t="s">
        <v>96</v>
      </c>
      <c r="B14" s="78" t="s">
        <v>97</v>
      </c>
      <c r="C14" s="79" t="s">
        <v>105</v>
      </c>
      <c r="D14" s="34"/>
      <c r="E14" s="21"/>
      <c r="F14" s="21"/>
    </row>
    <row r="15" spans="1:6" x14ac:dyDescent="0.3">
      <c r="A15" s="78" t="s">
        <v>96</v>
      </c>
      <c r="B15" s="78" t="s">
        <v>106</v>
      </c>
      <c r="C15" s="79" t="s">
        <v>107</v>
      </c>
      <c r="D15" s="34"/>
      <c r="E15" s="21"/>
      <c r="F15" s="21"/>
    </row>
    <row r="16" spans="1:6" x14ac:dyDescent="0.3">
      <c r="A16" s="78" t="s">
        <v>96</v>
      </c>
      <c r="B16" s="78" t="s">
        <v>106</v>
      </c>
      <c r="C16" s="79" t="s">
        <v>108</v>
      </c>
      <c r="D16" s="34"/>
      <c r="E16" s="21"/>
      <c r="F16" s="21"/>
    </row>
    <row r="17" spans="1:6" x14ac:dyDescent="0.3">
      <c r="A17" s="78" t="s">
        <v>96</v>
      </c>
      <c r="B17" s="78" t="s">
        <v>106</v>
      </c>
      <c r="C17" s="79" t="s">
        <v>109</v>
      </c>
      <c r="D17" s="34"/>
      <c r="E17" s="21"/>
      <c r="F17" s="21"/>
    </row>
    <row r="18" spans="1:6" x14ac:dyDescent="0.3">
      <c r="A18" s="78" t="s">
        <v>96</v>
      </c>
      <c r="B18" s="78" t="s">
        <v>106</v>
      </c>
      <c r="C18" s="79" t="s">
        <v>110</v>
      </c>
      <c r="D18" s="34"/>
      <c r="E18" s="21"/>
      <c r="F18" s="21"/>
    </row>
    <row r="19" spans="1:6" x14ac:dyDescent="0.3">
      <c r="A19" s="78" t="s">
        <v>96</v>
      </c>
      <c r="B19" s="78" t="s">
        <v>106</v>
      </c>
      <c r="C19" s="79" t="s">
        <v>111</v>
      </c>
      <c r="D19" s="34"/>
      <c r="E19" s="21"/>
      <c r="F19" s="21"/>
    </row>
    <row r="20" spans="1:6" x14ac:dyDescent="0.3">
      <c r="A20" s="78" t="s">
        <v>96</v>
      </c>
      <c r="B20" s="80" t="s">
        <v>106</v>
      </c>
      <c r="C20" s="79" t="s">
        <v>6</v>
      </c>
      <c r="D20" s="34"/>
      <c r="E20" s="21"/>
      <c r="F20" s="21"/>
    </row>
    <row r="21" spans="1:6" x14ac:dyDescent="0.3">
      <c r="A21" s="76" t="s">
        <v>96</v>
      </c>
      <c r="B21" s="81" t="s">
        <v>106</v>
      </c>
      <c r="C21" s="77" t="s">
        <v>112</v>
      </c>
      <c r="D21" s="34"/>
      <c r="E21" s="21"/>
      <c r="F21" s="21"/>
    </row>
    <row r="22" spans="1:6" x14ac:dyDescent="0.3">
      <c r="A22" s="76" t="s">
        <v>96</v>
      </c>
      <c r="B22" s="76" t="s">
        <v>106</v>
      </c>
      <c r="C22" s="77" t="s">
        <v>113</v>
      </c>
      <c r="D22" s="34"/>
      <c r="E22" s="21"/>
      <c r="F22" s="21"/>
    </row>
    <row r="23" spans="1:6" x14ac:dyDescent="0.3">
      <c r="A23" s="76" t="s">
        <v>96</v>
      </c>
      <c r="B23" s="76" t="s">
        <v>106</v>
      </c>
      <c r="C23" s="77" t="s">
        <v>114</v>
      </c>
      <c r="D23" s="34"/>
      <c r="E23" s="21"/>
      <c r="F23" s="21"/>
    </row>
    <row r="24" spans="1:6" x14ac:dyDescent="0.3">
      <c r="A24" s="76" t="s">
        <v>96</v>
      </c>
      <c r="B24" s="76" t="s">
        <v>106</v>
      </c>
      <c r="C24" s="77" t="s">
        <v>115</v>
      </c>
      <c r="D24" s="34"/>
      <c r="E24" s="21"/>
      <c r="F24" s="21"/>
    </row>
    <row r="25" spans="1:6" x14ac:dyDescent="0.3">
      <c r="A25" s="76" t="s">
        <v>96</v>
      </c>
      <c r="B25" s="76" t="s">
        <v>106</v>
      </c>
      <c r="C25" s="77" t="s">
        <v>273</v>
      </c>
      <c r="D25" s="34"/>
      <c r="E25" s="21"/>
      <c r="F25" s="21"/>
    </row>
    <row r="26" spans="1:6" x14ac:dyDescent="0.3">
      <c r="A26" s="76" t="s">
        <v>96</v>
      </c>
      <c r="B26" s="76" t="s">
        <v>106</v>
      </c>
      <c r="C26" s="77" t="s">
        <v>116</v>
      </c>
      <c r="D26" s="34"/>
      <c r="E26" s="21"/>
      <c r="F26" s="21"/>
    </row>
    <row r="27" spans="1:6" x14ac:dyDescent="0.3">
      <c r="A27" s="76" t="s">
        <v>96</v>
      </c>
      <c r="B27" s="76" t="s">
        <v>106</v>
      </c>
      <c r="C27" s="77" t="s">
        <v>118</v>
      </c>
      <c r="D27" s="34"/>
      <c r="E27" s="21"/>
      <c r="F27" s="21"/>
    </row>
    <row r="28" spans="1:6" ht="31.2" x14ac:dyDescent="0.3">
      <c r="A28" s="76" t="s">
        <v>96</v>
      </c>
      <c r="B28" s="76" t="s">
        <v>119</v>
      </c>
      <c r="C28" s="77" t="s">
        <v>120</v>
      </c>
      <c r="D28" s="34"/>
      <c r="E28" s="21"/>
      <c r="F28" s="21"/>
    </row>
    <row r="29" spans="1:6" ht="31.2" x14ac:dyDescent="0.3">
      <c r="A29" s="76" t="s">
        <v>96</v>
      </c>
      <c r="B29" s="76" t="s">
        <v>119</v>
      </c>
      <c r="C29" s="77" t="s">
        <v>277</v>
      </c>
      <c r="D29" s="3"/>
      <c r="E29" s="21"/>
      <c r="F29" s="21"/>
    </row>
    <row r="30" spans="1:6" ht="31.2" x14ac:dyDescent="0.3">
      <c r="A30" s="76" t="s">
        <v>96</v>
      </c>
      <c r="B30" s="76" t="s">
        <v>119</v>
      </c>
      <c r="C30" s="77" t="s">
        <v>121</v>
      </c>
      <c r="D30" s="34"/>
      <c r="E30" s="21"/>
      <c r="F30" s="21"/>
    </row>
    <row r="31" spans="1:6" ht="31.2" x14ac:dyDescent="0.3">
      <c r="A31" s="76" t="s">
        <v>96</v>
      </c>
      <c r="B31" s="76" t="s">
        <v>119</v>
      </c>
      <c r="C31" s="77" t="s">
        <v>122</v>
      </c>
      <c r="D31" s="34"/>
      <c r="E31" s="21"/>
      <c r="F31" s="21"/>
    </row>
    <row r="32" spans="1:6" ht="31.2" x14ac:dyDescent="0.3">
      <c r="A32" s="76" t="s">
        <v>96</v>
      </c>
      <c r="B32" s="76" t="s">
        <v>119</v>
      </c>
      <c r="C32" s="77" t="s">
        <v>123</v>
      </c>
      <c r="D32" s="34"/>
      <c r="E32" s="21"/>
      <c r="F32" s="21"/>
    </row>
    <row r="33" spans="1:6" x14ac:dyDescent="0.3">
      <c r="A33" s="76" t="s">
        <v>96</v>
      </c>
      <c r="B33" s="76" t="s">
        <v>216</v>
      </c>
      <c r="C33" s="77" t="s">
        <v>124</v>
      </c>
      <c r="D33" s="34"/>
      <c r="E33" s="21"/>
      <c r="F33" s="21"/>
    </row>
    <row r="34" spans="1:6" x14ac:dyDescent="0.3">
      <c r="A34" s="76" t="s">
        <v>96</v>
      </c>
      <c r="B34" s="76" t="s">
        <v>216</v>
      </c>
      <c r="C34" s="77" t="s">
        <v>125</v>
      </c>
      <c r="D34" s="34"/>
      <c r="E34" s="21"/>
      <c r="F34" s="21"/>
    </row>
    <row r="35" spans="1:6" x14ac:dyDescent="0.3">
      <c r="A35" s="76" t="s">
        <v>96</v>
      </c>
      <c r="B35" s="76" t="s">
        <v>216</v>
      </c>
      <c r="C35" s="77" t="s">
        <v>126</v>
      </c>
      <c r="D35" s="34"/>
      <c r="E35" s="21"/>
      <c r="F35" s="21"/>
    </row>
    <row r="36" spans="1:6" x14ac:dyDescent="0.3">
      <c r="A36" s="76" t="s">
        <v>96</v>
      </c>
      <c r="B36" s="76" t="s">
        <v>216</v>
      </c>
      <c r="C36" s="77" t="s">
        <v>127</v>
      </c>
      <c r="D36" s="34"/>
      <c r="E36" s="21"/>
      <c r="F36" s="21"/>
    </row>
    <row r="37" spans="1:6" x14ac:dyDescent="0.3">
      <c r="A37" s="76" t="s">
        <v>96</v>
      </c>
      <c r="B37" s="76" t="s">
        <v>216</v>
      </c>
      <c r="C37" s="77" t="s">
        <v>128</v>
      </c>
      <c r="D37" s="34"/>
      <c r="E37" s="21"/>
      <c r="F37" s="21"/>
    </row>
    <row r="38" spans="1:6" x14ac:dyDescent="0.3">
      <c r="A38" s="76" t="s">
        <v>96</v>
      </c>
      <c r="B38" s="76" t="s">
        <v>216</v>
      </c>
      <c r="C38" s="77" t="s">
        <v>129</v>
      </c>
      <c r="D38" s="34"/>
      <c r="E38" s="21"/>
      <c r="F38" s="21"/>
    </row>
    <row r="39" spans="1:6" x14ac:dyDescent="0.3">
      <c r="A39" s="76" t="s">
        <v>96</v>
      </c>
      <c r="B39" s="76" t="s">
        <v>216</v>
      </c>
      <c r="C39" s="77" t="s">
        <v>270</v>
      </c>
      <c r="D39" s="3"/>
      <c r="E39" s="21"/>
      <c r="F39" s="21"/>
    </row>
    <row r="40" spans="1:6" x14ac:dyDescent="0.3">
      <c r="A40" s="76" t="s">
        <v>96</v>
      </c>
      <c r="B40" s="76" t="s">
        <v>216</v>
      </c>
      <c r="C40" s="77" t="s">
        <v>130</v>
      </c>
      <c r="D40" s="34"/>
      <c r="E40" s="21"/>
      <c r="F40" s="21"/>
    </row>
    <row r="41" spans="1:6" x14ac:dyDescent="0.3">
      <c r="A41" s="76" t="s">
        <v>96</v>
      </c>
      <c r="B41" s="76" t="s">
        <v>216</v>
      </c>
      <c r="C41" s="77" t="s">
        <v>131</v>
      </c>
      <c r="D41" s="3"/>
      <c r="E41" s="21"/>
      <c r="F41" s="21"/>
    </row>
    <row r="42" spans="1:6" x14ac:dyDescent="0.3">
      <c r="A42" s="76" t="s">
        <v>96</v>
      </c>
      <c r="B42" s="76" t="s">
        <v>132</v>
      </c>
      <c r="C42" s="77" t="s">
        <v>133</v>
      </c>
      <c r="D42" s="34"/>
      <c r="E42" s="21"/>
      <c r="F42" s="21"/>
    </row>
    <row r="43" spans="1:6" x14ac:dyDescent="0.3">
      <c r="A43" s="76" t="s">
        <v>96</v>
      </c>
      <c r="B43" s="76" t="s">
        <v>132</v>
      </c>
      <c r="C43" s="77" t="s">
        <v>134</v>
      </c>
      <c r="D43" s="34"/>
      <c r="E43" s="21"/>
      <c r="F43" s="21"/>
    </row>
    <row r="44" spans="1:6" x14ac:dyDescent="0.3">
      <c r="A44" s="76" t="s">
        <v>96</v>
      </c>
      <c r="B44" s="76" t="s">
        <v>132</v>
      </c>
      <c r="C44" s="77" t="s">
        <v>271</v>
      </c>
      <c r="D44" s="77"/>
      <c r="E44" s="21"/>
      <c r="F44" s="21"/>
    </row>
    <row r="45" spans="1:6" x14ac:dyDescent="0.3">
      <c r="A45" s="76" t="s">
        <v>96</v>
      </c>
      <c r="B45" s="76" t="s">
        <v>132</v>
      </c>
      <c r="C45" s="77" t="s">
        <v>139</v>
      </c>
      <c r="D45" s="34"/>
      <c r="E45" s="21"/>
      <c r="F45" s="21"/>
    </row>
    <row r="46" spans="1:6" x14ac:dyDescent="0.3">
      <c r="A46" s="76" t="s">
        <v>96</v>
      </c>
      <c r="B46" s="76" t="s">
        <v>132</v>
      </c>
      <c r="C46" s="77" t="s">
        <v>274</v>
      </c>
      <c r="D46" s="34"/>
      <c r="E46" s="21"/>
      <c r="F46" s="21"/>
    </row>
    <row r="47" spans="1:6" x14ac:dyDescent="0.3">
      <c r="A47" s="76" t="s">
        <v>96</v>
      </c>
      <c r="B47" s="76" t="s">
        <v>132</v>
      </c>
      <c r="C47" s="77" t="s">
        <v>136</v>
      </c>
      <c r="D47" s="34"/>
      <c r="E47" s="21"/>
      <c r="F47" s="21"/>
    </row>
    <row r="48" spans="1:6" x14ac:dyDescent="0.3">
      <c r="A48" s="76" t="s">
        <v>96</v>
      </c>
      <c r="B48" s="76" t="s">
        <v>132</v>
      </c>
      <c r="C48" s="77" t="s">
        <v>276</v>
      </c>
      <c r="D48" s="34"/>
      <c r="E48" s="21"/>
      <c r="F48" s="21"/>
    </row>
    <row r="49" spans="1:6" x14ac:dyDescent="0.3">
      <c r="A49" s="76" t="s">
        <v>96</v>
      </c>
      <c r="B49" s="76" t="s">
        <v>132</v>
      </c>
      <c r="C49" s="77" t="s">
        <v>272</v>
      </c>
      <c r="D49" s="34"/>
      <c r="E49" s="21"/>
      <c r="F49" s="21"/>
    </row>
    <row r="50" spans="1:6" x14ac:dyDescent="0.3">
      <c r="A50" s="76" t="s">
        <v>96</v>
      </c>
      <c r="B50" s="76" t="s">
        <v>140</v>
      </c>
      <c r="C50" s="77" t="s">
        <v>141</v>
      </c>
      <c r="D50" s="34"/>
      <c r="E50" s="21"/>
      <c r="F50" s="21"/>
    </row>
    <row r="51" spans="1:6" x14ac:dyDescent="0.3">
      <c r="A51" s="76" t="s">
        <v>96</v>
      </c>
      <c r="B51" s="76" t="s">
        <v>140</v>
      </c>
      <c r="C51" s="77" t="s">
        <v>142</v>
      </c>
      <c r="D51" s="34"/>
      <c r="E51" s="21"/>
      <c r="F51" s="21"/>
    </row>
    <row r="52" spans="1:6" x14ac:dyDescent="0.3">
      <c r="A52" s="76" t="s">
        <v>96</v>
      </c>
      <c r="B52" s="76" t="s">
        <v>140</v>
      </c>
      <c r="C52" s="77" t="s">
        <v>143</v>
      </c>
      <c r="D52" s="34"/>
      <c r="E52" s="21"/>
      <c r="F52" s="21"/>
    </row>
    <row r="53" spans="1:6" x14ac:dyDescent="0.3">
      <c r="A53" s="76" t="s">
        <v>96</v>
      </c>
      <c r="B53" s="76" t="s">
        <v>140</v>
      </c>
      <c r="C53" s="77" t="s">
        <v>144</v>
      </c>
      <c r="D53" s="34"/>
      <c r="E53" s="21"/>
      <c r="F53" s="21"/>
    </row>
    <row r="54" spans="1:6" x14ac:dyDescent="0.3">
      <c r="A54" s="76" t="s">
        <v>96</v>
      </c>
      <c r="B54" s="76" t="s">
        <v>140</v>
      </c>
      <c r="C54" s="77" t="s">
        <v>145</v>
      </c>
      <c r="D54" s="34"/>
      <c r="E54" s="21"/>
      <c r="F54" s="21"/>
    </row>
    <row r="55" spans="1:6" x14ac:dyDescent="0.3">
      <c r="A55" s="76" t="s">
        <v>96</v>
      </c>
      <c r="B55" s="76" t="s">
        <v>140</v>
      </c>
      <c r="C55" s="77" t="s">
        <v>146</v>
      </c>
      <c r="D55" s="34"/>
      <c r="E55" s="21"/>
      <c r="F55" s="21"/>
    </row>
    <row r="56" spans="1:6" x14ac:dyDescent="0.3">
      <c r="A56" s="76" t="s">
        <v>96</v>
      </c>
      <c r="B56" s="76" t="s">
        <v>140</v>
      </c>
      <c r="C56" s="77" t="s">
        <v>147</v>
      </c>
      <c r="D56" s="34"/>
      <c r="E56" s="21"/>
      <c r="F56" s="21"/>
    </row>
    <row r="57" spans="1:6" x14ac:dyDescent="0.3">
      <c r="A57" s="76" t="s">
        <v>96</v>
      </c>
      <c r="B57" s="76" t="s">
        <v>140</v>
      </c>
      <c r="C57" s="77" t="s">
        <v>148</v>
      </c>
      <c r="D57" s="34"/>
      <c r="E57" s="21"/>
      <c r="F57" s="21"/>
    </row>
    <row r="58" spans="1:6" x14ac:dyDescent="0.3">
      <c r="A58" s="76" t="s">
        <v>96</v>
      </c>
      <c r="B58" s="76" t="s">
        <v>140</v>
      </c>
      <c r="C58" s="77" t="s">
        <v>149</v>
      </c>
      <c r="D58" s="34"/>
      <c r="E58" s="21"/>
      <c r="F58" s="21"/>
    </row>
    <row r="59" spans="1:6" x14ac:dyDescent="0.3">
      <c r="A59" s="76" t="s">
        <v>96</v>
      </c>
      <c r="B59" s="76" t="s">
        <v>140</v>
      </c>
      <c r="C59" s="77" t="s">
        <v>150</v>
      </c>
      <c r="D59" s="34"/>
      <c r="E59" s="21"/>
      <c r="F59" s="21"/>
    </row>
    <row r="60" spans="1:6" x14ac:dyDescent="0.3">
      <c r="A60" s="76" t="s">
        <v>96</v>
      </c>
      <c r="B60" s="76" t="s">
        <v>140</v>
      </c>
      <c r="C60" s="77" t="s">
        <v>151</v>
      </c>
      <c r="D60" s="34"/>
      <c r="E60" s="21"/>
      <c r="F60" s="21"/>
    </row>
    <row r="61" spans="1:6" x14ac:dyDescent="0.3">
      <c r="A61" s="76" t="s">
        <v>96</v>
      </c>
      <c r="B61" s="76" t="s">
        <v>152</v>
      </c>
      <c r="C61" s="77" t="s">
        <v>153</v>
      </c>
      <c r="D61" s="34"/>
      <c r="E61" s="21"/>
      <c r="F61" s="21"/>
    </row>
    <row r="62" spans="1:6" x14ac:dyDescent="0.3">
      <c r="A62" s="76" t="s">
        <v>96</v>
      </c>
      <c r="B62" s="76" t="s">
        <v>152</v>
      </c>
      <c r="C62" s="77" t="s">
        <v>154</v>
      </c>
      <c r="D62" s="34"/>
      <c r="E62" s="21"/>
      <c r="F62" s="21"/>
    </row>
    <row r="63" spans="1:6" x14ac:dyDescent="0.3">
      <c r="A63" s="76" t="s">
        <v>96</v>
      </c>
      <c r="B63" s="76" t="s">
        <v>152</v>
      </c>
      <c r="C63" s="77" t="s">
        <v>155</v>
      </c>
      <c r="D63" s="34"/>
      <c r="E63" s="21"/>
      <c r="F63" s="21"/>
    </row>
    <row r="64" spans="1:6" x14ac:dyDescent="0.3">
      <c r="A64" s="76" t="s">
        <v>96</v>
      </c>
      <c r="B64" s="76" t="s">
        <v>152</v>
      </c>
      <c r="C64" s="77" t="s">
        <v>156</v>
      </c>
      <c r="D64" s="34"/>
      <c r="E64" s="21"/>
      <c r="F64" s="21"/>
    </row>
    <row r="65" spans="1:6" x14ac:dyDescent="0.3">
      <c r="A65" s="76" t="s">
        <v>96</v>
      </c>
      <c r="B65" s="76" t="s">
        <v>152</v>
      </c>
      <c r="C65" s="77" t="s">
        <v>157</v>
      </c>
      <c r="D65" s="34"/>
      <c r="E65" s="21"/>
      <c r="F65" s="21"/>
    </row>
    <row r="66" spans="1:6" x14ac:dyDescent="0.3">
      <c r="A66" s="76" t="s">
        <v>96</v>
      </c>
      <c r="B66" s="76" t="s">
        <v>152</v>
      </c>
      <c r="C66" s="77" t="s">
        <v>158</v>
      </c>
      <c r="D66" s="34"/>
      <c r="E66" s="21"/>
      <c r="F66" s="21"/>
    </row>
    <row r="67" spans="1:6" x14ac:dyDescent="0.3">
      <c r="A67" s="76" t="s">
        <v>96</v>
      </c>
      <c r="B67" s="76" t="s">
        <v>152</v>
      </c>
      <c r="C67" s="77" t="s">
        <v>159</v>
      </c>
      <c r="D67" s="34"/>
      <c r="E67" s="21"/>
      <c r="F67" s="21"/>
    </row>
    <row r="68" spans="1:6" x14ac:dyDescent="0.3">
      <c r="A68" s="76" t="s">
        <v>96</v>
      </c>
      <c r="B68" s="76" t="s">
        <v>152</v>
      </c>
      <c r="C68" s="77" t="s">
        <v>160</v>
      </c>
      <c r="D68" s="34"/>
      <c r="E68" s="21"/>
      <c r="F68" s="21"/>
    </row>
    <row r="69" spans="1:6" x14ac:dyDescent="0.3">
      <c r="A69" s="76" t="s">
        <v>96</v>
      </c>
      <c r="B69" s="76" t="s">
        <v>152</v>
      </c>
      <c r="C69" s="77" t="s">
        <v>161</v>
      </c>
      <c r="D69" s="34"/>
      <c r="E69" s="21"/>
      <c r="F69" s="21"/>
    </row>
    <row r="70" spans="1:6" x14ac:dyDescent="0.3">
      <c r="A70" s="76" t="s">
        <v>162</v>
      </c>
      <c r="B70" s="76" t="s">
        <v>268</v>
      </c>
      <c r="C70" s="77" t="s">
        <v>171</v>
      </c>
      <c r="D70" s="34"/>
      <c r="E70" s="21"/>
      <c r="F70" s="21"/>
    </row>
    <row r="71" spans="1:6" x14ac:dyDescent="0.3">
      <c r="A71" s="76" t="s">
        <v>162</v>
      </c>
      <c r="B71" s="76" t="s">
        <v>268</v>
      </c>
      <c r="C71" s="77" t="s">
        <v>172</v>
      </c>
      <c r="D71" s="34"/>
      <c r="E71" s="21"/>
      <c r="F71" s="21"/>
    </row>
    <row r="72" spans="1:6" x14ac:dyDescent="0.3">
      <c r="A72" s="76" t="s">
        <v>162</v>
      </c>
      <c r="B72" s="76" t="s">
        <v>268</v>
      </c>
      <c r="C72" s="77" t="s">
        <v>173</v>
      </c>
      <c r="D72" s="34"/>
      <c r="E72" s="21"/>
      <c r="F72" s="21"/>
    </row>
    <row r="73" spans="1:6" x14ac:dyDescent="0.3">
      <c r="A73" s="76" t="s">
        <v>162</v>
      </c>
      <c r="B73" s="76" t="s">
        <v>163</v>
      </c>
      <c r="C73" s="77" t="s">
        <v>275</v>
      </c>
      <c r="D73" s="34"/>
      <c r="E73" s="21"/>
      <c r="F73" s="21"/>
    </row>
    <row r="74" spans="1:6" x14ac:dyDescent="0.3">
      <c r="A74" s="76" t="s">
        <v>162</v>
      </c>
      <c r="B74" s="76" t="s">
        <v>163</v>
      </c>
      <c r="C74" s="77" t="s">
        <v>164</v>
      </c>
      <c r="D74" s="34"/>
      <c r="E74" s="21"/>
      <c r="F74" s="21"/>
    </row>
    <row r="75" spans="1:6" x14ac:dyDescent="0.3">
      <c r="A75" s="76" t="s">
        <v>162</v>
      </c>
      <c r="B75" s="76" t="s">
        <v>163</v>
      </c>
      <c r="C75" s="77" t="s">
        <v>165</v>
      </c>
      <c r="D75" s="34"/>
      <c r="E75" s="21"/>
      <c r="F75" s="21"/>
    </row>
    <row r="76" spans="1:6" x14ac:dyDescent="0.3">
      <c r="A76" s="76" t="s">
        <v>162</v>
      </c>
      <c r="B76" s="76" t="s">
        <v>163</v>
      </c>
      <c r="C76" s="77" t="s">
        <v>166</v>
      </c>
      <c r="D76" s="34"/>
      <c r="E76" s="21"/>
      <c r="F76" s="21"/>
    </row>
    <row r="77" spans="1:6" x14ac:dyDescent="0.3">
      <c r="A77" s="76" t="s">
        <v>162</v>
      </c>
      <c r="B77" s="76" t="s">
        <v>163</v>
      </c>
      <c r="C77" s="77" t="s">
        <v>167</v>
      </c>
      <c r="D77" s="77"/>
      <c r="E77" s="21"/>
      <c r="F77" s="21"/>
    </row>
    <row r="78" spans="1:6" x14ac:dyDescent="0.3">
      <c r="A78" s="76" t="s">
        <v>162</v>
      </c>
      <c r="B78" s="76" t="s">
        <v>163</v>
      </c>
      <c r="C78" s="77" t="s">
        <v>168</v>
      </c>
      <c r="D78" s="34"/>
      <c r="E78" s="21"/>
      <c r="F78" s="21"/>
    </row>
    <row r="79" spans="1:6" x14ac:dyDescent="0.3">
      <c r="A79" s="76" t="s">
        <v>162</v>
      </c>
      <c r="B79" s="76" t="s">
        <v>163</v>
      </c>
      <c r="C79" s="77" t="s">
        <v>169</v>
      </c>
      <c r="D79" s="34"/>
      <c r="E79" s="21"/>
      <c r="F79" s="21"/>
    </row>
    <row r="80" spans="1:6" x14ac:dyDescent="0.3">
      <c r="A80" s="76" t="s">
        <v>162</v>
      </c>
      <c r="B80" s="76" t="s">
        <v>163</v>
      </c>
      <c r="C80" s="77" t="s">
        <v>297</v>
      </c>
      <c r="D80" s="34"/>
      <c r="E80" s="21"/>
      <c r="F80" s="21"/>
    </row>
    <row r="81" spans="1:6" x14ac:dyDescent="0.3">
      <c r="A81" s="76" t="s">
        <v>162</v>
      </c>
      <c r="B81" s="76" t="s">
        <v>163</v>
      </c>
      <c r="C81" s="77" t="s">
        <v>304</v>
      </c>
      <c r="D81" s="3"/>
      <c r="E81" s="21"/>
      <c r="F81" s="21"/>
    </row>
    <row r="82" spans="1:6" x14ac:dyDescent="0.3">
      <c r="A82" s="76" t="s">
        <v>162</v>
      </c>
      <c r="B82" s="76" t="s">
        <v>175</v>
      </c>
      <c r="C82" s="77" t="s">
        <v>174</v>
      </c>
      <c r="D82" s="77"/>
      <c r="E82" s="21"/>
      <c r="F82" s="21"/>
    </row>
    <row r="83" spans="1:6" x14ac:dyDescent="0.3">
      <c r="A83" s="76" t="s">
        <v>162</v>
      </c>
      <c r="B83" s="76" t="s">
        <v>175</v>
      </c>
      <c r="C83" s="77" t="s">
        <v>176</v>
      </c>
      <c r="D83" s="34"/>
      <c r="E83" s="21"/>
      <c r="F83" s="21"/>
    </row>
    <row r="84" spans="1:6" x14ac:dyDescent="0.3">
      <c r="A84" s="76" t="s">
        <v>162</v>
      </c>
      <c r="B84" s="76" t="s">
        <v>175</v>
      </c>
      <c r="C84" s="77" t="s">
        <v>177</v>
      </c>
      <c r="D84" s="34"/>
      <c r="E84" s="21"/>
      <c r="F84" s="21"/>
    </row>
    <row r="85" spans="1:6" x14ac:dyDescent="0.3">
      <c r="A85" s="76" t="s">
        <v>162</v>
      </c>
      <c r="B85" s="76" t="s">
        <v>175</v>
      </c>
      <c r="C85" s="77" t="s">
        <v>178</v>
      </c>
      <c r="D85" s="34"/>
      <c r="E85" s="21"/>
      <c r="F85" s="21"/>
    </row>
    <row r="86" spans="1:6" x14ac:dyDescent="0.3">
      <c r="A86" s="76" t="s">
        <v>162</v>
      </c>
      <c r="B86" s="76" t="s">
        <v>175</v>
      </c>
      <c r="C86" s="77" t="s">
        <v>179</v>
      </c>
      <c r="D86" s="34"/>
      <c r="E86" s="21"/>
      <c r="F86" s="21"/>
    </row>
    <row r="87" spans="1:6" x14ac:dyDescent="0.3">
      <c r="A87" s="76" t="s">
        <v>180</v>
      </c>
      <c r="B87" s="76" t="s">
        <v>181</v>
      </c>
      <c r="C87" s="77" t="s">
        <v>182</v>
      </c>
      <c r="D87" s="34"/>
      <c r="E87" s="21"/>
      <c r="F87" s="21"/>
    </row>
    <row r="88" spans="1:6" x14ac:dyDescent="0.3">
      <c r="A88" s="76" t="s">
        <v>180</v>
      </c>
      <c r="B88" s="76" t="s">
        <v>181</v>
      </c>
      <c r="C88" s="77" t="s">
        <v>183</v>
      </c>
      <c r="D88" s="34"/>
      <c r="E88" s="21"/>
      <c r="F88" s="21"/>
    </row>
    <row r="89" spans="1:6" x14ac:dyDescent="0.3">
      <c r="A89" s="76" t="s">
        <v>180</v>
      </c>
      <c r="B89" s="76" t="s">
        <v>181</v>
      </c>
      <c r="C89" s="77" t="s">
        <v>184</v>
      </c>
      <c r="D89" s="34"/>
      <c r="E89" s="21"/>
      <c r="F89" s="21"/>
    </row>
    <row r="90" spans="1:6" x14ac:dyDescent="0.3">
      <c r="A90" s="76" t="s">
        <v>180</v>
      </c>
      <c r="B90" s="76" t="s">
        <v>181</v>
      </c>
      <c r="C90" s="77" t="s">
        <v>185</v>
      </c>
      <c r="D90" s="34"/>
      <c r="E90" s="21"/>
      <c r="F90" s="21"/>
    </row>
    <row r="91" spans="1:6" x14ac:dyDescent="0.3">
      <c r="A91" s="76" t="s">
        <v>180</v>
      </c>
      <c r="B91" s="76" t="s">
        <v>181</v>
      </c>
      <c r="C91" s="77" t="s">
        <v>186</v>
      </c>
      <c r="D91" s="34"/>
      <c r="E91" s="21"/>
      <c r="F91" s="21"/>
    </row>
    <row r="92" spans="1:6" x14ac:dyDescent="0.3">
      <c r="A92" s="76" t="s">
        <v>180</v>
      </c>
      <c r="B92" s="76" t="s">
        <v>181</v>
      </c>
      <c r="C92" s="77" t="s">
        <v>383</v>
      </c>
      <c r="D92" s="34"/>
      <c r="E92" s="21"/>
      <c r="F92" s="21"/>
    </row>
    <row r="93" spans="1:6" x14ac:dyDescent="0.3">
      <c r="A93" s="76" t="s">
        <v>180</v>
      </c>
      <c r="B93" s="76" t="s">
        <v>181</v>
      </c>
      <c r="C93" s="77" t="s">
        <v>188</v>
      </c>
      <c r="D93" s="34"/>
      <c r="E93" s="21"/>
      <c r="F93" s="21"/>
    </row>
    <row r="94" spans="1:6" x14ac:dyDescent="0.3">
      <c r="A94" s="76" t="s">
        <v>180</v>
      </c>
      <c r="B94" s="76" t="s">
        <v>19</v>
      </c>
      <c r="C94" s="77" t="s">
        <v>189</v>
      </c>
      <c r="D94" s="34"/>
      <c r="E94" s="21"/>
      <c r="F94" s="21"/>
    </row>
    <row r="95" spans="1:6" x14ac:dyDescent="0.3">
      <c r="A95" s="76" t="s">
        <v>180</v>
      </c>
      <c r="B95" s="76" t="s">
        <v>19</v>
      </c>
      <c r="C95" s="77" t="s">
        <v>190</v>
      </c>
      <c r="D95" s="77"/>
      <c r="E95" s="21"/>
      <c r="F95" s="21"/>
    </row>
    <row r="96" spans="1:6" x14ac:dyDescent="0.3">
      <c r="A96" s="76" t="s">
        <v>180</v>
      </c>
      <c r="B96" s="76" t="s">
        <v>19</v>
      </c>
      <c r="C96" s="77" t="s">
        <v>267</v>
      </c>
      <c r="D96" s="3"/>
      <c r="E96" s="21"/>
      <c r="F96" s="21"/>
    </row>
    <row r="97" spans="1:6" x14ac:dyDescent="0.3">
      <c r="A97" s="76" t="s">
        <v>180</v>
      </c>
      <c r="B97" s="76" t="s">
        <v>19</v>
      </c>
      <c r="C97" s="77" t="s">
        <v>10</v>
      </c>
      <c r="D97" s="34"/>
      <c r="E97" s="21"/>
      <c r="F97" s="21"/>
    </row>
    <row r="98" spans="1:6" x14ac:dyDescent="0.3">
      <c r="A98" s="76" t="s">
        <v>180</v>
      </c>
      <c r="B98" s="76" t="s">
        <v>19</v>
      </c>
      <c r="C98" s="77" t="s">
        <v>191</v>
      </c>
      <c r="D98" s="34"/>
      <c r="E98" s="21"/>
      <c r="F98" s="21"/>
    </row>
    <row r="99" spans="1:6" x14ac:dyDescent="0.3">
      <c r="A99" s="76" t="s">
        <v>180</v>
      </c>
      <c r="B99" s="76" t="s">
        <v>19</v>
      </c>
      <c r="C99" s="77" t="s">
        <v>7</v>
      </c>
      <c r="D99" s="34"/>
      <c r="E99" s="21"/>
      <c r="F99" s="21"/>
    </row>
    <row r="100" spans="1:6" x14ac:dyDescent="0.3">
      <c r="A100" s="24"/>
      <c r="B100" s="24"/>
      <c r="C100" s="24"/>
      <c r="D100" s="3"/>
      <c r="E100" s="21"/>
      <c r="F100" s="21"/>
    </row>
    <row r="101" spans="1:6" x14ac:dyDescent="0.3">
      <c r="A101" s="24"/>
      <c r="B101" s="24"/>
      <c r="C101" s="24"/>
      <c r="D101" s="3"/>
      <c r="E101" s="21"/>
      <c r="F101" s="21"/>
    </row>
    <row r="102" spans="1:6" x14ac:dyDescent="0.3">
      <c r="A102" s="24"/>
      <c r="B102" s="24"/>
      <c r="C102" s="24"/>
      <c r="D102" s="3"/>
      <c r="E102" s="21"/>
      <c r="F102" s="21"/>
    </row>
    <row r="103" spans="1:6" x14ac:dyDescent="0.3">
      <c r="A103" s="24"/>
      <c r="B103" s="24"/>
      <c r="C103" s="24"/>
      <c r="D103" s="3"/>
      <c r="E103" s="21"/>
      <c r="F103" s="21"/>
    </row>
    <row r="104" spans="1:6" x14ac:dyDescent="0.3">
      <c r="A104" s="24"/>
      <c r="B104" s="24"/>
      <c r="C104" s="24"/>
      <c r="D104" s="3"/>
      <c r="E104" s="21"/>
      <c r="F104" s="21"/>
    </row>
    <row r="105" spans="1:6" x14ac:dyDescent="0.3">
      <c r="A105" s="24"/>
      <c r="B105" s="24"/>
      <c r="C105" s="24"/>
      <c r="D105" s="3"/>
      <c r="E105" s="21"/>
      <c r="F105" s="21"/>
    </row>
    <row r="106" spans="1:6" x14ac:dyDescent="0.3">
      <c r="A106" s="24"/>
      <c r="B106" s="24"/>
      <c r="C106" s="24"/>
      <c r="D106" s="3"/>
      <c r="E106" s="21"/>
      <c r="F106" s="21"/>
    </row>
    <row r="107" spans="1:6" x14ac:dyDescent="0.3">
      <c r="A107" s="24"/>
      <c r="B107" s="24"/>
      <c r="C107" s="24"/>
      <c r="D107" s="3"/>
      <c r="E107" s="21"/>
      <c r="F107" s="21"/>
    </row>
    <row r="108" spans="1:6" x14ac:dyDescent="0.3">
      <c r="A108" s="24"/>
      <c r="B108" s="24"/>
      <c r="C108" s="24"/>
      <c r="D108" s="3"/>
      <c r="E108" s="21"/>
      <c r="F108" s="21"/>
    </row>
    <row r="109" spans="1:6" x14ac:dyDescent="0.3">
      <c r="A109" s="24"/>
      <c r="B109" s="24"/>
      <c r="C109" s="24"/>
      <c r="D109" s="3"/>
      <c r="E109" s="21"/>
      <c r="F109" s="21"/>
    </row>
    <row r="110" spans="1:6" x14ac:dyDescent="0.3">
      <c r="A110" s="24"/>
      <c r="B110" s="24"/>
      <c r="C110" s="24"/>
      <c r="D110" s="3"/>
      <c r="E110" s="21"/>
      <c r="F110" s="21"/>
    </row>
    <row r="111" spans="1:6" x14ac:dyDescent="0.3">
      <c r="A111" s="24"/>
      <c r="B111" s="24"/>
      <c r="C111" s="24"/>
      <c r="D111" s="3"/>
      <c r="E111" s="21"/>
      <c r="F111" s="21"/>
    </row>
    <row r="112" spans="1:6" x14ac:dyDescent="0.3">
      <c r="A112" s="24"/>
      <c r="B112" s="24"/>
      <c r="C112" s="24"/>
      <c r="D112" s="3"/>
      <c r="E112" s="21"/>
      <c r="F112" s="21"/>
    </row>
    <row r="113" spans="1:6" x14ac:dyDescent="0.3">
      <c r="A113" s="24"/>
      <c r="B113" s="24"/>
      <c r="C113" s="24"/>
      <c r="D113" s="3"/>
      <c r="E113" s="21"/>
      <c r="F113" s="21"/>
    </row>
    <row r="114" spans="1:6" x14ac:dyDescent="0.3">
      <c r="A114" s="24"/>
      <c r="B114" s="24"/>
      <c r="C114" s="24"/>
      <c r="D114" s="3"/>
      <c r="E114" s="21"/>
      <c r="F114" s="21"/>
    </row>
    <row r="115" spans="1:6" x14ac:dyDescent="0.3">
      <c r="A115" s="24"/>
      <c r="B115" s="24"/>
      <c r="C115" s="24"/>
      <c r="D115" s="3"/>
      <c r="E115" s="21"/>
      <c r="F115" s="21"/>
    </row>
    <row r="116" spans="1:6" x14ac:dyDescent="0.3">
      <c r="A116" s="24"/>
      <c r="B116" s="24"/>
      <c r="C116" s="24"/>
      <c r="D116" s="3"/>
      <c r="E116" s="21"/>
      <c r="F116" s="21"/>
    </row>
    <row r="117" spans="1:6" x14ac:dyDescent="0.3">
      <c r="A117" s="24"/>
      <c r="B117" s="24"/>
      <c r="C117" s="24"/>
      <c r="D117" s="3"/>
      <c r="E117" s="21"/>
      <c r="F117" s="21"/>
    </row>
    <row r="118" spans="1:6" x14ac:dyDescent="0.3">
      <c r="A118" s="24"/>
      <c r="B118" s="24"/>
      <c r="C118" s="24"/>
      <c r="D118" s="3"/>
      <c r="E118" s="21"/>
      <c r="F118" s="21"/>
    </row>
    <row r="119" spans="1:6" x14ac:dyDescent="0.3">
      <c r="A119" s="24"/>
      <c r="B119" s="24"/>
      <c r="C119" s="24"/>
      <c r="D119" s="3"/>
      <c r="E119" s="21"/>
      <c r="F119" s="21"/>
    </row>
    <row r="120" spans="1:6" x14ac:dyDescent="0.3">
      <c r="A120" s="24"/>
      <c r="B120" s="24"/>
      <c r="C120" s="24"/>
      <c r="D120" s="3"/>
      <c r="E120" s="21"/>
      <c r="F120" s="21"/>
    </row>
    <row r="121" spans="1:6" x14ac:dyDescent="0.3">
      <c r="A121" s="24"/>
      <c r="B121" s="24"/>
      <c r="C121" s="24"/>
      <c r="D121" s="3"/>
      <c r="E121" s="21"/>
      <c r="F121" s="21"/>
    </row>
    <row r="122" spans="1:6" x14ac:dyDescent="0.3">
      <c r="A122" s="24"/>
      <c r="B122" s="24"/>
      <c r="C122" s="24"/>
      <c r="D122" s="3"/>
      <c r="E122" s="21"/>
      <c r="F122" s="21"/>
    </row>
    <row r="123" spans="1:6" x14ac:dyDescent="0.3">
      <c r="A123" s="24"/>
      <c r="B123" s="24"/>
      <c r="C123" s="24"/>
      <c r="D123" s="3"/>
      <c r="E123" s="21"/>
      <c r="F123" s="21"/>
    </row>
    <row r="124" spans="1:6" x14ac:dyDescent="0.3">
      <c r="A124" s="24"/>
      <c r="B124" s="24"/>
      <c r="C124" s="24"/>
      <c r="D124" s="3"/>
      <c r="E124" s="21"/>
      <c r="F124" s="21"/>
    </row>
    <row r="125" spans="1:6" x14ac:dyDescent="0.3">
      <c r="A125" s="24"/>
      <c r="B125" s="24"/>
      <c r="C125" s="24"/>
      <c r="D125" s="3"/>
      <c r="E125" s="21"/>
      <c r="F125" s="21"/>
    </row>
    <row r="126" spans="1:6" x14ac:dyDescent="0.3">
      <c r="A126" s="24"/>
      <c r="B126" s="24"/>
      <c r="C126" s="24"/>
      <c r="D126" s="3"/>
      <c r="E126" s="21"/>
      <c r="F126" s="21"/>
    </row>
    <row r="127" spans="1:6" x14ac:dyDescent="0.3">
      <c r="A127" s="24"/>
      <c r="B127" s="24"/>
      <c r="C127" s="24"/>
      <c r="D127" s="3"/>
      <c r="E127" s="21"/>
      <c r="F127" s="21"/>
    </row>
    <row r="128" spans="1:6" x14ac:dyDescent="0.3">
      <c r="A128" s="24"/>
      <c r="B128" s="24"/>
      <c r="C128" s="24"/>
      <c r="D128" s="3"/>
      <c r="E128" s="21"/>
      <c r="F128" s="21"/>
    </row>
    <row r="129" spans="1:6" x14ac:dyDescent="0.3">
      <c r="A129" s="24"/>
      <c r="B129" s="24"/>
      <c r="C129" s="24"/>
      <c r="D129" s="3"/>
      <c r="E129" s="21"/>
      <c r="F129" s="21"/>
    </row>
    <row r="130" spans="1:6" x14ac:dyDescent="0.3">
      <c r="A130" s="24"/>
      <c r="B130" s="24"/>
      <c r="C130" s="24"/>
      <c r="D130" s="3"/>
      <c r="E130" s="21"/>
      <c r="F130" s="21"/>
    </row>
    <row r="131" spans="1:6" x14ac:dyDescent="0.3">
      <c r="A131" s="24"/>
      <c r="B131" s="24"/>
      <c r="C131" s="24"/>
      <c r="D131" s="3"/>
      <c r="E131" s="21"/>
      <c r="F131" s="21"/>
    </row>
    <row r="132" spans="1:6" x14ac:dyDescent="0.3">
      <c r="A132" s="24"/>
      <c r="B132" s="24"/>
      <c r="C132" s="24"/>
      <c r="D132" s="3"/>
      <c r="E132" s="21"/>
      <c r="F132" s="21"/>
    </row>
    <row r="133" spans="1:6" x14ac:dyDescent="0.3">
      <c r="A133" s="24"/>
      <c r="B133" s="24"/>
      <c r="C133" s="24"/>
      <c r="D133" s="3"/>
      <c r="E133" s="21"/>
      <c r="F133" s="21"/>
    </row>
    <row r="134" spans="1:6" x14ac:dyDescent="0.3">
      <c r="A134" s="24"/>
      <c r="B134" s="24"/>
      <c r="C134" s="24"/>
      <c r="D134" s="3"/>
      <c r="E134" s="21"/>
      <c r="F134" s="21"/>
    </row>
    <row r="135" spans="1:6" x14ac:dyDescent="0.3">
      <c r="A135" s="24"/>
      <c r="B135" s="24"/>
      <c r="C135" s="24"/>
      <c r="D135" s="3"/>
      <c r="E135" s="21"/>
      <c r="F135" s="21"/>
    </row>
    <row r="136" spans="1:6" x14ac:dyDescent="0.3">
      <c r="A136" s="24"/>
      <c r="B136" s="24"/>
      <c r="C136" s="24"/>
      <c r="D136" s="3"/>
      <c r="E136" s="21"/>
      <c r="F136" s="21"/>
    </row>
    <row r="137" spans="1:6" x14ac:dyDescent="0.3">
      <c r="A137" s="24"/>
      <c r="B137" s="24"/>
      <c r="C137" s="24"/>
      <c r="D137" s="3"/>
      <c r="E137" s="21"/>
      <c r="F137" s="21"/>
    </row>
    <row r="138" spans="1:6" x14ac:dyDescent="0.3">
      <c r="A138" s="24"/>
      <c r="B138" s="24"/>
      <c r="C138" s="24"/>
      <c r="D138" s="3"/>
      <c r="E138" s="21"/>
      <c r="F138" s="21"/>
    </row>
    <row r="139" spans="1:6" x14ac:dyDescent="0.3">
      <c r="A139" s="24"/>
      <c r="B139" s="24"/>
      <c r="C139" s="24"/>
      <c r="D139" s="3"/>
      <c r="E139" s="21"/>
      <c r="F139" s="21"/>
    </row>
    <row r="140" spans="1:6" x14ac:dyDescent="0.3">
      <c r="A140" s="24"/>
      <c r="B140" s="24"/>
      <c r="C140" s="24"/>
      <c r="D140" s="3"/>
      <c r="E140" s="21"/>
      <c r="F140" s="21"/>
    </row>
    <row r="141" spans="1:6" x14ac:dyDescent="0.3">
      <c r="A141" s="24"/>
      <c r="B141" s="24"/>
      <c r="C141" s="24"/>
      <c r="D141" s="3"/>
      <c r="E141" s="21"/>
      <c r="F141" s="21"/>
    </row>
    <row r="142" spans="1:6" x14ac:dyDescent="0.3">
      <c r="A142" s="24"/>
      <c r="B142" s="24"/>
      <c r="C142" s="24"/>
      <c r="D142" s="3"/>
      <c r="E142" s="21"/>
      <c r="F142" s="21"/>
    </row>
    <row r="143" spans="1:6" x14ac:dyDescent="0.3">
      <c r="A143" s="24"/>
      <c r="B143" s="24"/>
      <c r="C143" s="24"/>
      <c r="D143" s="3"/>
      <c r="E143" s="21"/>
      <c r="F143" s="21"/>
    </row>
    <row r="144" spans="1:6" x14ac:dyDescent="0.3">
      <c r="A144" s="24"/>
      <c r="B144" s="24"/>
      <c r="C144" s="24"/>
      <c r="D144" s="3"/>
      <c r="E144" s="21"/>
      <c r="F144" s="21"/>
    </row>
    <row r="145" spans="1:6" x14ac:dyDescent="0.3">
      <c r="A145" s="24"/>
      <c r="B145" s="24"/>
      <c r="C145" s="24"/>
      <c r="D145" s="3"/>
      <c r="E145" s="21"/>
      <c r="F145" s="21"/>
    </row>
    <row r="146" spans="1:6" x14ac:dyDescent="0.3">
      <c r="A146" s="24"/>
      <c r="B146" s="24"/>
      <c r="C146" s="24"/>
      <c r="D146" s="3"/>
      <c r="E146" s="21"/>
      <c r="F146" s="21"/>
    </row>
    <row r="147" spans="1:6" x14ac:dyDescent="0.3">
      <c r="A147" s="24"/>
      <c r="B147" s="24"/>
      <c r="C147" s="24"/>
      <c r="D147" s="3"/>
      <c r="E147" s="21"/>
      <c r="F147" s="21"/>
    </row>
    <row r="148" spans="1:6" x14ac:dyDescent="0.3">
      <c r="A148" s="24"/>
      <c r="B148" s="24"/>
      <c r="C148" s="24"/>
      <c r="D148" s="3"/>
      <c r="E148" s="21"/>
      <c r="F148" s="21"/>
    </row>
    <row r="149" spans="1:6" x14ac:dyDescent="0.3">
      <c r="A149" s="24"/>
      <c r="B149" s="24"/>
      <c r="C149" s="24"/>
      <c r="D149" s="3"/>
      <c r="E149" s="21"/>
      <c r="F149" s="21"/>
    </row>
    <row r="150" spans="1:6" x14ac:dyDescent="0.3">
      <c r="A150" s="24"/>
      <c r="B150" s="24"/>
      <c r="C150" s="24"/>
      <c r="D150" s="3"/>
      <c r="E150" s="21"/>
      <c r="F150" s="21"/>
    </row>
    <row r="151" spans="1:6" x14ac:dyDescent="0.3">
      <c r="A151" s="21"/>
      <c r="B151" s="21"/>
      <c r="C151" s="21"/>
      <c r="D151" s="22"/>
    </row>
  </sheetData>
  <sheetProtection formatCells="0" formatColumns="0" formatRows="0" sort="0" autoFilter="0" pivotTables="0"/>
  <phoneticPr fontId="22" type="noConversion"/>
  <conditionalFormatting sqref="A43:A68 A1:A25">
    <cfRule type="containsText" dxfId="89" priority="42" operator="containsText" text="NUMERIQUE">
      <formula>NOT(ISERROR(SEARCH("NUMERIQUE",A1)))</formula>
    </cfRule>
  </conditionalFormatting>
  <conditionalFormatting sqref="D99:D151 D23:D25 D27:D73">
    <cfRule type="containsText" dxfId="88" priority="40" operator="containsText" text="Propo">
      <formula>NOT(ISERROR(SEARCH("Propo",D23)))</formula>
    </cfRule>
    <cfRule type="containsText" dxfId="87" priority="41" operator="containsText" text="Valid">
      <formula>NOT(ISERROR(SEARCH("Valid",D23)))</formula>
    </cfRule>
  </conditionalFormatting>
  <conditionalFormatting sqref="A27:A41 A70:A98">
    <cfRule type="containsText" dxfId="86" priority="17" operator="containsText" text="NUMERIQUE">
      <formula>NOT(ISERROR(SEARCH("NUMERIQUE",A27)))</formula>
    </cfRule>
  </conditionalFormatting>
  <conditionalFormatting sqref="A78">
    <cfRule type="containsText" dxfId="85" priority="12" operator="containsText" text="NUMERIQUE">
      <formula>NOT(ISERROR(SEARCH("NUMERIQUE",A78)))</formula>
    </cfRule>
  </conditionalFormatting>
  <conditionalFormatting sqref="D2:D11 D75:D98 D13:D18 D20:D22">
    <cfRule type="containsText" dxfId="84" priority="15" operator="containsText" text="Propo">
      <formula>NOT(ISERROR(SEARCH("Propo",D2)))</formula>
    </cfRule>
    <cfRule type="containsText" dxfId="83" priority="16" operator="containsText" text="Valid">
      <formula>NOT(ISERROR(SEARCH("Valid",D2)))</formula>
    </cfRule>
  </conditionalFormatting>
  <conditionalFormatting sqref="A45">
    <cfRule type="containsText" dxfId="82" priority="14" operator="containsText" text="NUMERIQUE">
      <formula>NOT(ISERROR(SEARCH("NUMERIQUE",A45)))</formula>
    </cfRule>
  </conditionalFormatting>
  <conditionalFormatting sqref="A56:A57">
    <cfRule type="containsText" dxfId="81" priority="13" operator="containsText" text="NUMERIQUE">
      <formula>NOT(ISERROR(SEARCH("NUMERIQUE",A56)))</formula>
    </cfRule>
  </conditionalFormatting>
  <conditionalFormatting sqref="A42">
    <cfRule type="containsText" dxfId="80" priority="7" operator="containsText" text="NUMERIQUE">
      <formula>NOT(ISERROR(SEARCH("NUMERIQUE",A42)))</formula>
    </cfRule>
  </conditionalFormatting>
  <conditionalFormatting sqref="A69">
    <cfRule type="containsText" dxfId="79" priority="6" operator="containsText" text="NUMERIQUE">
      <formula>NOT(ISERROR(SEARCH("NUMERIQUE",A69)))</formula>
    </cfRule>
  </conditionalFormatting>
  <conditionalFormatting sqref="A99">
    <cfRule type="containsText" dxfId="78" priority="1" operator="containsText" text="NUMERIQUE">
      <formula>NOT(ISERROR(SEARCH("NUMERIQUE",A99)))</formula>
    </cfRule>
  </conditionalFormatting>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41297-DFDB-FE45-9BC5-1BA00C68A1DE}">
  <sheetPr codeName="Feuil20">
    <tabColor rgb="FFFFFF00"/>
  </sheetPr>
  <dimension ref="A1:D102"/>
  <sheetViews>
    <sheetView showGridLines="0" view="pageBreakPreview" zoomScale="55" zoomScaleNormal="85" zoomScaleSheetLayoutView="55" workbookViewId="0">
      <selection activeCell="D9" sqref="D9"/>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57</v>
      </c>
      <c r="C1" s="85"/>
      <c r="D1" s="163" t="s">
        <v>737</v>
      </c>
    </row>
    <row r="2" spans="1:4" ht="22.8" x14ac:dyDescent="0.3">
      <c r="A2" s="42"/>
      <c r="B2" s="86"/>
      <c r="C2" s="69"/>
      <c r="D2" s="40"/>
    </row>
    <row r="3" spans="1:4" ht="42" customHeight="1" x14ac:dyDescent="0.3">
      <c r="A3" s="48" t="s">
        <v>222</v>
      </c>
      <c r="B3" s="203" t="s">
        <v>480</v>
      </c>
      <c r="C3" s="203"/>
      <c r="D3" s="45"/>
    </row>
    <row r="4" spans="1:4" ht="23.4" x14ac:dyDescent="0.3">
      <c r="A4" s="43"/>
      <c r="B4" s="87"/>
      <c r="C4" s="88"/>
      <c r="D4" s="45"/>
    </row>
    <row r="5" spans="1:4" ht="42" customHeight="1" x14ac:dyDescent="0.3">
      <c r="A5" s="48" t="s">
        <v>223</v>
      </c>
      <c r="B5" s="203" t="s">
        <v>480</v>
      </c>
      <c r="C5" s="203"/>
      <c r="D5" s="45"/>
    </row>
    <row r="6" spans="1:4" ht="28.2" customHeight="1" x14ac:dyDescent="0.3">
      <c r="A6" s="50"/>
      <c r="B6" s="88"/>
      <c r="C6" s="87"/>
      <c r="D6" s="45"/>
    </row>
    <row r="7" spans="1:4" ht="47.4" customHeight="1" x14ac:dyDescent="0.3">
      <c r="A7" s="132" t="s">
        <v>231</v>
      </c>
      <c r="B7" s="203" t="s">
        <v>306</v>
      </c>
      <c r="C7" s="203"/>
      <c r="D7" s="40"/>
    </row>
    <row r="8" spans="1:4" ht="20.399999999999999" x14ac:dyDescent="0.3">
      <c r="A8" s="46"/>
      <c r="B8" s="59"/>
      <c r="C8" s="59"/>
      <c r="D8" s="40"/>
    </row>
    <row r="9" spans="1:4" ht="120" customHeight="1" x14ac:dyDescent="0.3">
      <c r="A9" s="131" t="s">
        <v>24</v>
      </c>
      <c r="B9" s="60"/>
      <c r="C9" s="60"/>
      <c r="D9" s="89" t="s">
        <v>655</v>
      </c>
    </row>
    <row r="10" spans="1:4" ht="20.399999999999999" x14ac:dyDescent="0.3">
      <c r="A10" s="46"/>
      <c r="B10" s="59"/>
      <c r="C10" s="59"/>
      <c r="D10" s="47"/>
    </row>
    <row r="11" spans="1:4" ht="121.2" customHeight="1" x14ac:dyDescent="0.3">
      <c r="A11" s="131" t="s">
        <v>25</v>
      </c>
      <c r="B11" s="60"/>
      <c r="C11" s="60"/>
      <c r="D11" s="89" t="s">
        <v>656</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500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657</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658</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659</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660</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661</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662</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663</v>
      </c>
    </row>
    <row r="58" spans="1:4" ht="20.399999999999999" x14ac:dyDescent="0.3">
      <c r="A58" s="46"/>
      <c r="B58" s="59"/>
      <c r="C58" s="59"/>
      <c r="D58" s="47"/>
    </row>
    <row r="59" spans="1:4" ht="248.4" customHeight="1" x14ac:dyDescent="0.3">
      <c r="A59" s="131" t="s">
        <v>33</v>
      </c>
      <c r="B59" s="60"/>
      <c r="C59" s="60"/>
      <c r="D59" s="119" t="s">
        <v>664</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180</v>
      </c>
      <c r="B64" s="73">
        <v>3</v>
      </c>
      <c r="C64" s="215" t="s">
        <v>183</v>
      </c>
      <c r="D64" s="216"/>
    </row>
    <row r="65" spans="1:4" ht="25.95" customHeight="1" x14ac:dyDescent="0.3">
      <c r="A65" s="62" t="s">
        <v>180</v>
      </c>
      <c r="B65" s="51">
        <v>3</v>
      </c>
      <c r="C65" s="211" t="s">
        <v>116</v>
      </c>
      <c r="D65" s="212"/>
    </row>
    <row r="66" spans="1:4" ht="25.95" customHeight="1" x14ac:dyDescent="0.3">
      <c r="A66" s="62" t="s">
        <v>180</v>
      </c>
      <c r="B66" s="51">
        <v>3</v>
      </c>
      <c r="C66" s="211" t="s">
        <v>188</v>
      </c>
      <c r="D66" s="212"/>
    </row>
    <row r="67" spans="1:4" ht="25.95" customHeight="1" x14ac:dyDescent="0.3">
      <c r="A67" s="62" t="s">
        <v>180</v>
      </c>
      <c r="B67" s="52">
        <v>2</v>
      </c>
      <c r="C67" s="211" t="s">
        <v>190</v>
      </c>
      <c r="D67" s="212"/>
    </row>
    <row r="68" spans="1:4" ht="25.95" customHeight="1" x14ac:dyDescent="0.3">
      <c r="A68" s="62" t="s">
        <v>162</v>
      </c>
      <c r="B68" s="51">
        <v>3</v>
      </c>
      <c r="C68" s="211" t="s">
        <v>165</v>
      </c>
      <c r="D68" s="212"/>
    </row>
    <row r="69" spans="1:4" ht="25.95" customHeight="1" x14ac:dyDescent="0.3">
      <c r="A69" s="62" t="s">
        <v>162</v>
      </c>
      <c r="B69" s="51">
        <v>3</v>
      </c>
      <c r="C69" s="211" t="s">
        <v>172</v>
      </c>
      <c r="D69" s="212"/>
    </row>
    <row r="70" spans="1:4" ht="25.95" customHeight="1" x14ac:dyDescent="0.3">
      <c r="A70" s="62" t="s">
        <v>162</v>
      </c>
      <c r="B70" s="51">
        <v>3</v>
      </c>
      <c r="C70" s="211" t="s">
        <v>176</v>
      </c>
      <c r="D70" s="212"/>
    </row>
    <row r="71" spans="1:4" ht="35.4" customHeight="1" x14ac:dyDescent="0.3">
      <c r="A71" s="62" t="s">
        <v>96</v>
      </c>
      <c r="B71" s="51">
        <v>3</v>
      </c>
      <c r="C71" s="211" t="s">
        <v>98</v>
      </c>
      <c r="D71" s="212"/>
    </row>
    <row r="72" spans="1:4" ht="25.95" customHeight="1" x14ac:dyDescent="0.3">
      <c r="A72" s="62" t="s">
        <v>96</v>
      </c>
      <c r="B72" s="52">
        <v>2</v>
      </c>
      <c r="C72" s="211" t="s">
        <v>113</v>
      </c>
      <c r="D72" s="212"/>
    </row>
    <row r="73" spans="1:4" ht="25.95" customHeight="1" x14ac:dyDescent="0.3">
      <c r="A73" s="62" t="s">
        <v>96</v>
      </c>
      <c r="B73" s="51">
        <v>2</v>
      </c>
      <c r="C73" s="211" t="s">
        <v>142</v>
      </c>
      <c r="D73" s="212"/>
    </row>
    <row r="74" spans="1:4" ht="25.95" customHeight="1" x14ac:dyDescent="0.3">
      <c r="A74" s="62" t="s">
        <v>96</v>
      </c>
      <c r="B74" s="51">
        <v>2</v>
      </c>
      <c r="C74" s="211" t="s">
        <v>153</v>
      </c>
      <c r="D74" s="212"/>
    </row>
    <row r="75" spans="1:4" ht="25.95" customHeight="1" thickBot="1" x14ac:dyDescent="0.35">
      <c r="A75" s="74" t="s">
        <v>96</v>
      </c>
      <c r="B75" s="53">
        <v>2</v>
      </c>
      <c r="C75" s="213" t="s">
        <v>155</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552</v>
      </c>
    </row>
    <row r="82" spans="1:4" ht="64.2" customHeight="1" x14ac:dyDescent="0.3">
      <c r="A82" s="186" t="s">
        <v>495</v>
      </c>
      <c r="B82" s="187"/>
      <c r="C82" s="188"/>
      <c r="D82" s="105" t="s">
        <v>553</v>
      </c>
    </row>
    <row r="83" spans="1:4" ht="64.2" customHeight="1" x14ac:dyDescent="0.3">
      <c r="A83" s="120"/>
      <c r="B83" s="121"/>
      <c r="C83" s="122"/>
      <c r="D83" s="105" t="s">
        <v>600</v>
      </c>
    </row>
    <row r="84" spans="1:4" ht="64.2" customHeight="1" x14ac:dyDescent="0.3">
      <c r="A84" s="120"/>
      <c r="B84" s="121"/>
      <c r="C84" s="122"/>
      <c r="D84" s="105" t="s">
        <v>602</v>
      </c>
    </row>
    <row r="85" spans="1:4" ht="66" customHeight="1" x14ac:dyDescent="0.3">
      <c r="A85" s="101" t="s">
        <v>479</v>
      </c>
      <c r="B85" s="54"/>
      <c r="C85" s="112"/>
      <c r="D85" s="55"/>
    </row>
    <row r="86" spans="1:4" ht="61.95" customHeight="1" x14ac:dyDescent="0.3">
      <c r="A86" s="174" t="s">
        <v>693</v>
      </c>
      <c r="B86" s="175"/>
      <c r="C86" s="176"/>
      <c r="D86" s="136" t="s">
        <v>717</v>
      </c>
    </row>
    <row r="87" spans="1:4" ht="61.95" customHeight="1" x14ac:dyDescent="0.3">
      <c r="A87" s="174" t="s">
        <v>713</v>
      </c>
      <c r="B87" s="175"/>
      <c r="C87" s="176"/>
      <c r="D87" s="136" t="s">
        <v>712</v>
      </c>
    </row>
    <row r="88" spans="1:4" ht="61.95" customHeight="1" x14ac:dyDescent="0.3">
      <c r="A88" s="174" t="s">
        <v>700</v>
      </c>
      <c r="B88" s="175"/>
      <c r="C88" s="176"/>
      <c r="D88" s="136" t="s">
        <v>699</v>
      </c>
    </row>
    <row r="89" spans="1:4" ht="61.95" customHeight="1" x14ac:dyDescent="0.3">
      <c r="A89" s="174" t="s">
        <v>718</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481</v>
      </c>
      <c r="B94" s="170"/>
      <c r="C94" s="170"/>
      <c r="D94" s="106" t="s">
        <v>193</v>
      </c>
    </row>
    <row r="95" spans="1:4" ht="25.8" x14ac:dyDescent="0.3">
      <c r="A95" s="169" t="s">
        <v>201</v>
      </c>
      <c r="B95" s="170"/>
      <c r="C95" s="170"/>
      <c r="D95" s="106" t="s">
        <v>481</v>
      </c>
    </row>
    <row r="96" spans="1:4" ht="25.8" x14ac:dyDescent="0.3">
      <c r="A96" s="169" t="s">
        <v>2</v>
      </c>
      <c r="B96" s="170"/>
      <c r="C96" s="170"/>
      <c r="D96" s="106" t="s">
        <v>13</v>
      </c>
    </row>
    <row r="97" spans="1:4" ht="25.8" x14ac:dyDescent="0.3">
      <c r="A97" s="169" t="s">
        <v>4</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588</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0C6E4F6B-7289-4981-8C14-6E369E4CE3D7}">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DB0E8C8-AF0B-4C46-9483-E209A046F361}">
          <x14:formula1>
            <xm:f>'TABLE METIERS'!$C$2:$C$39</xm:f>
          </x14:formula1>
          <xm:sqref>A94:D99</xm:sqref>
        </x14:dataValidation>
        <x14:dataValidation type="list" allowBlank="1" showInputMessage="1" showErrorMessage="1" xr:uid="{5A4E609D-EB6B-48A1-987F-68204EEB0CA8}">
          <x14:formula1>
            <xm:f>'TABLE COMPETENCES'!$C$2:$C$150</xm:f>
          </x14:formula1>
          <xm:sqref>C64:C75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C4D59-8208-234F-8829-2DB4057C34F9}">
  <sheetPr codeName="Feuil21">
    <tabColor rgb="FFFFFF00"/>
  </sheetPr>
  <dimension ref="A1:D102"/>
  <sheetViews>
    <sheetView showGridLines="0" view="pageBreakPreview" zoomScale="55" zoomScaleNormal="85" zoomScaleSheetLayoutView="55" workbookViewId="0"/>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58</v>
      </c>
      <c r="C1" s="85"/>
      <c r="D1" s="163" t="s">
        <v>737</v>
      </c>
    </row>
    <row r="2" spans="1:4" ht="22.8" x14ac:dyDescent="0.3">
      <c r="A2" s="42"/>
      <c r="B2" s="86"/>
      <c r="C2" s="69"/>
      <c r="D2" s="40"/>
    </row>
    <row r="3" spans="1:4" ht="42" customHeight="1" x14ac:dyDescent="0.3">
      <c r="A3" s="48" t="s">
        <v>222</v>
      </c>
      <c r="B3" s="203" t="s">
        <v>481</v>
      </c>
      <c r="C3" s="203"/>
      <c r="D3" s="45"/>
    </row>
    <row r="4" spans="1:4" ht="23.4" x14ac:dyDescent="0.3">
      <c r="A4" s="43"/>
      <c r="B4" s="87"/>
      <c r="C4" s="88"/>
      <c r="D4" s="45"/>
    </row>
    <row r="5" spans="1:4" ht="42" customHeight="1" x14ac:dyDescent="0.3">
      <c r="A5" s="48" t="s">
        <v>223</v>
      </c>
      <c r="B5" s="203" t="s">
        <v>481</v>
      </c>
      <c r="C5" s="203"/>
      <c r="D5" s="45"/>
    </row>
    <row r="6" spans="1:4" ht="28.2" customHeight="1" x14ac:dyDescent="0.3">
      <c r="A6" s="50"/>
      <c r="B6" s="88"/>
      <c r="C6" s="87"/>
      <c r="D6" s="45"/>
    </row>
    <row r="7" spans="1:4" ht="47.4" customHeight="1" x14ac:dyDescent="0.3">
      <c r="A7" s="132" t="s">
        <v>231</v>
      </c>
      <c r="B7" s="203" t="s">
        <v>306</v>
      </c>
      <c r="C7" s="203"/>
      <c r="D7" s="40"/>
    </row>
    <row r="8" spans="1:4" ht="20.399999999999999" x14ac:dyDescent="0.3">
      <c r="A8" s="46"/>
      <c r="B8" s="59"/>
      <c r="C8" s="59"/>
      <c r="D8" s="40"/>
    </row>
    <row r="9" spans="1:4" ht="120" customHeight="1" x14ac:dyDescent="0.3">
      <c r="A9" s="131" t="s">
        <v>24</v>
      </c>
      <c r="B9" s="60"/>
      <c r="C9" s="60"/>
      <c r="D9" s="89" t="s">
        <v>670</v>
      </c>
    </row>
    <row r="10" spans="1:4" ht="20.399999999999999" x14ac:dyDescent="0.3">
      <c r="A10" s="46"/>
      <c r="B10" s="59"/>
      <c r="C10" s="59"/>
      <c r="D10" s="47"/>
    </row>
    <row r="11" spans="1:4" ht="121.2" customHeight="1" x14ac:dyDescent="0.3">
      <c r="A11" s="131" t="s">
        <v>25</v>
      </c>
      <c r="B11" s="60"/>
      <c r="C11" s="60"/>
      <c r="D11" s="89" t="s">
        <v>671</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500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743</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744</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681</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682</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674</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675</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676</v>
      </c>
    </row>
    <row r="58" spans="1:4" ht="20.399999999999999" x14ac:dyDescent="0.3">
      <c r="A58" s="46"/>
      <c r="B58" s="59"/>
      <c r="C58" s="59"/>
      <c r="D58" s="47"/>
    </row>
    <row r="59" spans="1:4" ht="248.4" customHeight="1" x14ac:dyDescent="0.3">
      <c r="A59" s="131" t="s">
        <v>33</v>
      </c>
      <c r="B59" s="60"/>
      <c r="C59" s="60"/>
      <c r="D59" s="119" t="s">
        <v>677</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96</v>
      </c>
      <c r="B64" s="73">
        <v>2</v>
      </c>
      <c r="C64" s="215" t="s">
        <v>99</v>
      </c>
      <c r="D64" s="216"/>
    </row>
    <row r="65" spans="1:4" ht="37.200000000000003" customHeight="1" x14ac:dyDescent="0.3">
      <c r="A65" s="62" t="s">
        <v>96</v>
      </c>
      <c r="B65" s="51">
        <v>3</v>
      </c>
      <c r="C65" s="211" t="s">
        <v>98</v>
      </c>
      <c r="D65" s="212"/>
    </row>
    <row r="66" spans="1:4" ht="25.95" customHeight="1" x14ac:dyDescent="0.3">
      <c r="A66" s="62" t="s">
        <v>180</v>
      </c>
      <c r="B66" s="51">
        <v>2</v>
      </c>
      <c r="C66" s="211" t="s">
        <v>188</v>
      </c>
      <c r="D66" s="212"/>
    </row>
    <row r="67" spans="1:4" ht="25.95" customHeight="1" x14ac:dyDescent="0.3">
      <c r="A67" s="62" t="s">
        <v>180</v>
      </c>
      <c r="B67" s="52">
        <v>3</v>
      </c>
      <c r="C67" s="211" t="s">
        <v>185</v>
      </c>
      <c r="D67" s="212"/>
    </row>
    <row r="68" spans="1:4" ht="25.95" customHeight="1" x14ac:dyDescent="0.3">
      <c r="A68" s="62" t="s">
        <v>162</v>
      </c>
      <c r="B68" s="51">
        <v>2</v>
      </c>
      <c r="C68" s="211" t="s">
        <v>286</v>
      </c>
      <c r="D68" s="212"/>
    </row>
    <row r="69" spans="1:4" ht="25.95" customHeight="1" x14ac:dyDescent="0.3">
      <c r="A69" s="62" t="s">
        <v>180</v>
      </c>
      <c r="B69" s="51">
        <v>3</v>
      </c>
      <c r="C69" s="211" t="s">
        <v>184</v>
      </c>
      <c r="D69" s="212"/>
    </row>
    <row r="70" spans="1:4" ht="25.95" customHeight="1" x14ac:dyDescent="0.3">
      <c r="A70" s="62" t="s">
        <v>96</v>
      </c>
      <c r="B70" s="51">
        <v>3</v>
      </c>
      <c r="C70" s="211" t="s">
        <v>298</v>
      </c>
      <c r="D70" s="212"/>
    </row>
    <row r="71" spans="1:4" ht="25.95" customHeight="1" x14ac:dyDescent="0.3">
      <c r="A71" s="62" t="s">
        <v>96</v>
      </c>
      <c r="B71" s="51">
        <v>2</v>
      </c>
      <c r="C71" s="211" t="s">
        <v>301</v>
      </c>
      <c r="D71" s="212"/>
    </row>
    <row r="72" spans="1:4" ht="25.95" customHeight="1" x14ac:dyDescent="0.3">
      <c r="A72" s="62" t="s">
        <v>96</v>
      </c>
      <c r="B72" s="52">
        <v>1</v>
      </c>
      <c r="C72" s="211" t="s">
        <v>6</v>
      </c>
      <c r="D72" s="212"/>
    </row>
    <row r="73" spans="1:4" ht="25.95" customHeight="1" x14ac:dyDescent="0.3">
      <c r="A73" s="62" t="s">
        <v>96</v>
      </c>
      <c r="B73" s="51">
        <v>2</v>
      </c>
      <c r="C73" s="211" t="s">
        <v>103</v>
      </c>
      <c r="D73" s="212"/>
    </row>
    <row r="74" spans="1:4" ht="25.95" customHeight="1" x14ac:dyDescent="0.3">
      <c r="A74" s="62" t="s">
        <v>180</v>
      </c>
      <c r="B74" s="51">
        <v>2</v>
      </c>
      <c r="C74" s="211" t="s">
        <v>190</v>
      </c>
      <c r="D74" s="212"/>
    </row>
    <row r="75" spans="1:4" ht="25.95" customHeight="1" thickBot="1" x14ac:dyDescent="0.35">
      <c r="A75" s="74" t="s">
        <v>180</v>
      </c>
      <c r="B75" s="53">
        <v>3</v>
      </c>
      <c r="C75" s="213" t="s">
        <v>7</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552</v>
      </c>
    </row>
    <row r="82" spans="1:4" ht="64.2" customHeight="1" x14ac:dyDescent="0.3">
      <c r="A82" s="186" t="s">
        <v>495</v>
      </c>
      <c r="B82" s="187"/>
      <c r="C82" s="188"/>
      <c r="D82" s="105" t="s">
        <v>553</v>
      </c>
    </row>
    <row r="83" spans="1:4" ht="64.2" customHeight="1" x14ac:dyDescent="0.3">
      <c r="A83" s="120"/>
      <c r="B83" s="121"/>
      <c r="C83" s="122"/>
      <c r="D83" s="105" t="s">
        <v>600</v>
      </c>
    </row>
    <row r="84" spans="1:4" ht="64.2" customHeight="1" x14ac:dyDescent="0.3">
      <c r="A84" s="120"/>
      <c r="B84" s="121"/>
      <c r="C84" s="122"/>
      <c r="D84" s="105" t="s">
        <v>602</v>
      </c>
    </row>
    <row r="85" spans="1:4" ht="66" customHeight="1" x14ac:dyDescent="0.3">
      <c r="A85" s="101" t="s">
        <v>479</v>
      </c>
      <c r="B85" s="54"/>
      <c r="C85" s="112"/>
      <c r="D85" s="55"/>
    </row>
    <row r="86" spans="1:4" ht="61.95" customHeight="1" x14ac:dyDescent="0.3">
      <c r="A86" s="174" t="s">
        <v>693</v>
      </c>
      <c r="B86" s="175"/>
      <c r="C86" s="176"/>
      <c r="D86" s="136" t="s">
        <v>717</v>
      </c>
    </row>
    <row r="87" spans="1:4" ht="61.95" customHeight="1" x14ac:dyDescent="0.3">
      <c r="A87" s="174" t="s">
        <v>713</v>
      </c>
      <c r="B87" s="175"/>
      <c r="C87" s="176"/>
      <c r="D87" s="136" t="s">
        <v>712</v>
      </c>
    </row>
    <row r="88" spans="1:4" ht="61.95" customHeight="1" x14ac:dyDescent="0.3">
      <c r="A88" s="174" t="s">
        <v>700</v>
      </c>
      <c r="B88" s="175"/>
      <c r="C88" s="176"/>
      <c r="D88" s="136" t="s">
        <v>699</v>
      </c>
    </row>
    <row r="89" spans="1:4" ht="61.95" customHeight="1" x14ac:dyDescent="0.3">
      <c r="A89" s="174" t="s">
        <v>718</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5</v>
      </c>
      <c r="B94" s="170"/>
      <c r="C94" s="170"/>
      <c r="D94" s="106" t="s">
        <v>480</v>
      </c>
    </row>
    <row r="95" spans="1:4" ht="25.8" x14ac:dyDescent="0.3">
      <c r="A95" s="169" t="s">
        <v>201</v>
      </c>
      <c r="B95" s="170"/>
      <c r="C95" s="170"/>
      <c r="D95" s="106" t="s">
        <v>193</v>
      </c>
    </row>
    <row r="96" spans="1:4" ht="25.8" x14ac:dyDescent="0.3">
      <c r="A96" s="169" t="s">
        <v>2</v>
      </c>
      <c r="B96" s="170"/>
      <c r="C96" s="170"/>
      <c r="D96" s="106" t="s">
        <v>13</v>
      </c>
    </row>
    <row r="97" spans="1:4" ht="25.8" x14ac:dyDescent="0.3">
      <c r="A97" s="169" t="s">
        <v>303</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590</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3C09E24D-3F5C-4801-AF34-C3570F520445}">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CBB75FD-C579-458D-84F0-E82CBCA4C936}">
          <x14:formula1>
            <xm:f>'TABLE METIERS'!$C$2:$C$39</xm:f>
          </x14:formula1>
          <xm:sqref>A94:D99</xm:sqref>
        </x14:dataValidation>
        <x14:dataValidation type="list" allowBlank="1" showInputMessage="1" showErrorMessage="1" xr:uid="{AF2AD1A8-F95C-4AB2-93C0-EDDFF182AAAA}">
          <x14:formula1>
            <xm:f>'TABLE COMPETENCES'!$C$2:$C$150</xm:f>
          </x14:formula1>
          <xm:sqref>C64:C75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EBE77-E727-F54D-99D7-13D2C425B465}">
  <sheetPr codeName="Feuil22">
    <tabColor rgb="FFFFFF00"/>
  </sheetPr>
  <dimension ref="A1:D102"/>
  <sheetViews>
    <sheetView showGridLines="0" view="pageBreakPreview" topLeftCell="A58" zoomScale="55" zoomScaleNormal="85" zoomScaleSheetLayoutView="55" workbookViewId="0">
      <selection activeCell="C67" sqref="C67:D67"/>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59</v>
      </c>
      <c r="C1" s="85"/>
      <c r="D1" s="163" t="s">
        <v>737</v>
      </c>
    </row>
    <row r="2" spans="1:4" ht="22.8" x14ac:dyDescent="0.3">
      <c r="A2" s="42"/>
      <c r="B2" s="86"/>
      <c r="C2" s="69"/>
      <c r="D2" s="40"/>
    </row>
    <row r="3" spans="1:4" ht="42" customHeight="1" x14ac:dyDescent="0.3">
      <c r="A3" s="48" t="s">
        <v>222</v>
      </c>
      <c r="B3" s="203" t="s">
        <v>5</v>
      </c>
      <c r="C3" s="203"/>
      <c r="D3" s="45"/>
    </row>
    <row r="4" spans="1:4" ht="23.4" x14ac:dyDescent="0.3">
      <c r="A4" s="43"/>
      <c r="B4" s="87"/>
      <c r="C4" s="88"/>
      <c r="D4" s="45"/>
    </row>
    <row r="5" spans="1:4" ht="42" customHeight="1" x14ac:dyDescent="0.3">
      <c r="A5" s="48" t="s">
        <v>223</v>
      </c>
      <c r="B5" s="203" t="s">
        <v>307</v>
      </c>
      <c r="C5" s="203"/>
      <c r="D5" s="45"/>
    </row>
    <row r="6" spans="1:4" ht="28.2" customHeight="1" x14ac:dyDescent="0.3">
      <c r="A6" s="50"/>
      <c r="B6" s="88"/>
      <c r="C6" s="87"/>
      <c r="D6" s="45"/>
    </row>
    <row r="7" spans="1:4" ht="47.4" customHeight="1" x14ac:dyDescent="0.3">
      <c r="A7" s="132" t="s">
        <v>231</v>
      </c>
      <c r="B7" s="203" t="s">
        <v>306</v>
      </c>
      <c r="C7" s="203"/>
      <c r="D7" s="40"/>
    </row>
    <row r="8" spans="1:4" ht="20.399999999999999" x14ac:dyDescent="0.3">
      <c r="A8" s="46"/>
      <c r="B8" s="59"/>
      <c r="C8" s="59"/>
      <c r="D8" s="40"/>
    </row>
    <row r="9" spans="1:4" ht="120" customHeight="1" x14ac:dyDescent="0.3">
      <c r="A9" s="131" t="s">
        <v>24</v>
      </c>
      <c r="B9" s="60"/>
      <c r="C9" s="60"/>
      <c r="D9" s="89" t="s">
        <v>308</v>
      </c>
    </row>
    <row r="10" spans="1:4" ht="20.399999999999999" x14ac:dyDescent="0.3">
      <c r="A10" s="46"/>
      <c r="B10" s="59"/>
      <c r="C10" s="59"/>
      <c r="D10" s="47"/>
    </row>
    <row r="11" spans="1:4" ht="121.2" customHeight="1" x14ac:dyDescent="0.3">
      <c r="A11" s="131" t="s">
        <v>25</v>
      </c>
      <c r="B11" s="60"/>
      <c r="C11" s="60"/>
      <c r="D11" s="89" t="s">
        <v>309</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500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310</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611</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311</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312</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313</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314</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315</v>
      </c>
    </row>
    <row r="58" spans="1:4" ht="20.399999999999999" x14ac:dyDescent="0.3">
      <c r="A58" s="46"/>
      <c r="B58" s="59"/>
      <c r="C58" s="59"/>
      <c r="D58" s="47"/>
    </row>
    <row r="59" spans="1:4" ht="248.4" customHeight="1" x14ac:dyDescent="0.3">
      <c r="A59" s="131" t="s">
        <v>33</v>
      </c>
      <c r="B59" s="60"/>
      <c r="C59" s="60"/>
      <c r="D59" s="119" t="s">
        <v>316</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96</v>
      </c>
      <c r="B64" s="73">
        <v>4</v>
      </c>
      <c r="C64" s="215" t="s">
        <v>300</v>
      </c>
      <c r="D64" s="216"/>
    </row>
    <row r="65" spans="1:4" ht="25.95" customHeight="1" x14ac:dyDescent="0.3">
      <c r="A65" s="62" t="s">
        <v>96</v>
      </c>
      <c r="B65" s="51">
        <v>3</v>
      </c>
      <c r="C65" s="211" t="s">
        <v>298</v>
      </c>
      <c r="D65" s="212"/>
    </row>
    <row r="66" spans="1:4" ht="25.95" customHeight="1" x14ac:dyDescent="0.3">
      <c r="A66" s="62" t="s">
        <v>96</v>
      </c>
      <c r="B66" s="51">
        <v>3</v>
      </c>
      <c r="C66" s="211" t="s">
        <v>10</v>
      </c>
      <c r="D66" s="212"/>
    </row>
    <row r="67" spans="1:4" ht="25.95" customHeight="1" x14ac:dyDescent="0.3">
      <c r="A67" s="62" t="s">
        <v>162</v>
      </c>
      <c r="B67" s="52">
        <v>2</v>
      </c>
      <c r="C67" s="211" t="s">
        <v>297</v>
      </c>
      <c r="D67" s="212"/>
    </row>
    <row r="68" spans="1:4" ht="25.95" customHeight="1" x14ac:dyDescent="0.3">
      <c r="A68" s="62" t="s">
        <v>180</v>
      </c>
      <c r="B68" s="51">
        <v>3</v>
      </c>
      <c r="C68" s="211" t="s">
        <v>183</v>
      </c>
      <c r="D68" s="212"/>
    </row>
    <row r="69" spans="1:4" ht="25.95" customHeight="1" x14ac:dyDescent="0.3">
      <c r="A69" s="62" t="s">
        <v>96</v>
      </c>
      <c r="B69" s="51">
        <v>4</v>
      </c>
      <c r="C69" s="211" t="s">
        <v>301</v>
      </c>
      <c r="D69" s="212"/>
    </row>
    <row r="70" spans="1:4" ht="25.95" customHeight="1" x14ac:dyDescent="0.3">
      <c r="A70" s="62" t="s">
        <v>96</v>
      </c>
      <c r="B70" s="51">
        <v>2</v>
      </c>
      <c r="C70" s="211" t="s">
        <v>146</v>
      </c>
      <c r="D70" s="212"/>
    </row>
    <row r="71" spans="1:4" ht="25.95" customHeight="1" x14ac:dyDescent="0.3">
      <c r="A71" s="62" t="s">
        <v>96</v>
      </c>
      <c r="B71" s="51">
        <v>2</v>
      </c>
      <c r="C71" s="211" t="s">
        <v>151</v>
      </c>
      <c r="D71" s="212"/>
    </row>
    <row r="72" spans="1:4" ht="25.95" customHeight="1" x14ac:dyDescent="0.3">
      <c r="A72" s="62" t="s">
        <v>96</v>
      </c>
      <c r="B72" s="52">
        <v>2</v>
      </c>
      <c r="C72" s="211" t="s">
        <v>102</v>
      </c>
      <c r="D72" s="212"/>
    </row>
    <row r="73" spans="1:4" ht="25.95" customHeight="1" x14ac:dyDescent="0.3">
      <c r="A73" s="62" t="s">
        <v>96</v>
      </c>
      <c r="B73" s="51">
        <v>3</v>
      </c>
      <c r="C73" s="211" t="s">
        <v>116</v>
      </c>
      <c r="D73" s="212"/>
    </row>
    <row r="74" spans="1:4" ht="25.95" customHeight="1" x14ac:dyDescent="0.3">
      <c r="A74" s="62" t="s">
        <v>180</v>
      </c>
      <c r="B74" s="51">
        <v>3</v>
      </c>
      <c r="C74" s="211" t="s">
        <v>7</v>
      </c>
      <c r="D74" s="212"/>
    </row>
    <row r="75" spans="1:4" ht="25.95" customHeight="1" thickBot="1" x14ac:dyDescent="0.35">
      <c r="A75" s="74" t="s">
        <v>96</v>
      </c>
      <c r="B75" s="53">
        <v>4</v>
      </c>
      <c r="C75" s="213" t="s">
        <v>142</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552</v>
      </c>
    </row>
    <row r="82" spans="1:4" ht="64.2" customHeight="1" x14ac:dyDescent="0.3">
      <c r="A82" s="186" t="s">
        <v>495</v>
      </c>
      <c r="B82" s="187"/>
      <c r="C82" s="188"/>
      <c r="D82" s="105" t="s">
        <v>553</v>
      </c>
    </row>
    <row r="83" spans="1:4" ht="64.2" customHeight="1" x14ac:dyDescent="0.3">
      <c r="A83" s="120"/>
      <c r="B83" s="121"/>
      <c r="C83" s="122"/>
      <c r="D83" s="105" t="s">
        <v>600</v>
      </c>
    </row>
    <row r="84" spans="1:4" ht="64.2" customHeight="1" x14ac:dyDescent="0.3">
      <c r="A84" s="120"/>
      <c r="B84" s="121"/>
      <c r="C84" s="122"/>
      <c r="D84" s="105" t="s">
        <v>602</v>
      </c>
    </row>
    <row r="85" spans="1:4" ht="66" customHeight="1" x14ac:dyDescent="0.3">
      <c r="A85" s="101" t="s">
        <v>479</v>
      </c>
      <c r="B85" s="54"/>
      <c r="C85" s="112"/>
      <c r="D85" s="55"/>
    </row>
    <row r="86" spans="1:4" ht="61.95" customHeight="1" x14ac:dyDescent="0.3">
      <c r="A86" s="174" t="s">
        <v>693</v>
      </c>
      <c r="B86" s="175"/>
      <c r="C86" s="176"/>
      <c r="D86" s="136" t="s">
        <v>717</v>
      </c>
    </row>
    <row r="87" spans="1:4" ht="61.95" customHeight="1" x14ac:dyDescent="0.3">
      <c r="A87" s="174" t="s">
        <v>713</v>
      </c>
      <c r="B87" s="175"/>
      <c r="C87" s="176"/>
      <c r="D87" s="136" t="s">
        <v>700</v>
      </c>
    </row>
    <row r="88" spans="1:4" ht="61.95" customHeight="1" x14ac:dyDescent="0.3">
      <c r="A88" s="174" t="s">
        <v>699</v>
      </c>
      <c r="B88" s="175"/>
      <c r="C88" s="176"/>
      <c r="D88" s="136" t="s">
        <v>718</v>
      </c>
    </row>
    <row r="89" spans="1:4" ht="61.95" customHeight="1" x14ac:dyDescent="0.3">
      <c r="A89" s="174" t="s">
        <v>689</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201</v>
      </c>
      <c r="B94" s="170"/>
      <c r="C94" s="170"/>
      <c r="D94" s="106" t="s">
        <v>481</v>
      </c>
    </row>
    <row r="95" spans="1:4" ht="25.8" x14ac:dyDescent="0.3">
      <c r="A95" s="169" t="s">
        <v>203</v>
      </c>
      <c r="B95" s="170"/>
      <c r="C95" s="170"/>
      <c r="D95" s="106" t="s">
        <v>480</v>
      </c>
    </row>
    <row r="96" spans="1:4" ht="25.8" x14ac:dyDescent="0.3">
      <c r="A96" s="169" t="s">
        <v>303</v>
      </c>
      <c r="B96" s="170"/>
      <c r="C96" s="170"/>
      <c r="D96" s="106" t="s">
        <v>302</v>
      </c>
    </row>
    <row r="97" spans="1:4" ht="25.8" x14ac:dyDescent="0.3">
      <c r="A97" s="169" t="s">
        <v>13</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591</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4FF0B071-A0A7-4DF4-8156-BD319C5A4E70}">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B4E10F9-1FD0-466E-B785-CA3051FE4D38}">
          <x14:formula1>
            <xm:f>'TABLE COMPETENCES'!$C$2:$C$99</xm:f>
          </x14:formula1>
          <xm:sqref>C64:D75</xm:sqref>
        </x14:dataValidation>
        <x14:dataValidation type="list" allowBlank="1" showInputMessage="1" showErrorMessage="1" xr:uid="{951EB48A-8142-4941-AF38-75FCCCE6820E}">
          <x14:formula1>
            <xm:f>'TABLE METIERS'!$C$2:$C$39</xm:f>
          </x14:formula1>
          <xm:sqref>A94:D99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4E2CB-EAF2-424E-A38B-5675646C91E2}">
  <sheetPr codeName="Feuil32">
    <tabColor rgb="FFFFFF00"/>
  </sheetPr>
  <dimension ref="A1:D102"/>
  <sheetViews>
    <sheetView showGridLines="0" view="pageBreakPreview" topLeftCell="A58" zoomScale="55" zoomScaleNormal="85" zoomScaleSheetLayoutView="55" workbookViewId="0">
      <selection activeCell="E67" sqref="E67"/>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69</v>
      </c>
      <c r="C1" s="85"/>
      <c r="D1" s="163" t="s">
        <v>737</v>
      </c>
    </row>
    <row r="2" spans="1:4" ht="22.8" x14ac:dyDescent="0.3">
      <c r="A2" s="42"/>
      <c r="B2" s="86"/>
      <c r="C2" s="69"/>
      <c r="D2" s="40"/>
    </row>
    <row r="3" spans="1:4" ht="42" customHeight="1" x14ac:dyDescent="0.3">
      <c r="A3" s="48" t="s">
        <v>222</v>
      </c>
      <c r="B3" s="203" t="s">
        <v>734</v>
      </c>
      <c r="C3" s="203"/>
      <c r="D3" s="45"/>
    </row>
    <row r="4" spans="1:4" ht="23.4" x14ac:dyDescent="0.3">
      <c r="A4" s="43"/>
      <c r="B4" s="87"/>
      <c r="C4" s="88"/>
      <c r="D4" s="45"/>
    </row>
    <row r="5" spans="1:4" ht="42" customHeight="1" x14ac:dyDescent="0.3">
      <c r="A5" s="48" t="s">
        <v>223</v>
      </c>
      <c r="B5" s="203" t="s">
        <v>734</v>
      </c>
      <c r="C5" s="203"/>
      <c r="D5" s="45"/>
    </row>
    <row r="6" spans="1:4" ht="28.2" customHeight="1" x14ac:dyDescent="0.3">
      <c r="A6" s="50"/>
      <c r="B6" s="88"/>
      <c r="C6" s="87"/>
      <c r="D6" s="45"/>
    </row>
    <row r="7" spans="1:4" ht="47.4" customHeight="1" x14ac:dyDescent="0.3">
      <c r="A7" s="132" t="s">
        <v>231</v>
      </c>
      <c r="B7" s="203" t="s">
        <v>306</v>
      </c>
      <c r="C7" s="203"/>
      <c r="D7" s="40"/>
    </row>
    <row r="8" spans="1:4" ht="20.399999999999999" x14ac:dyDescent="0.3">
      <c r="A8" s="46"/>
      <c r="B8" s="59"/>
      <c r="C8" s="59"/>
      <c r="D8" s="40"/>
    </row>
    <row r="9" spans="1:4" ht="120" customHeight="1" x14ac:dyDescent="0.3">
      <c r="A9" s="131" t="s">
        <v>24</v>
      </c>
      <c r="B9" s="60"/>
      <c r="C9" s="60"/>
      <c r="D9" s="89" t="s">
        <v>353</v>
      </c>
    </row>
    <row r="10" spans="1:4" ht="20.399999999999999" x14ac:dyDescent="0.3">
      <c r="A10" s="46"/>
      <c r="B10" s="59"/>
      <c r="C10" s="59"/>
      <c r="D10" s="47"/>
    </row>
    <row r="11" spans="1:4" ht="121.2" customHeight="1" x14ac:dyDescent="0.3">
      <c r="A11" s="131" t="s">
        <v>25</v>
      </c>
      <c r="B11" s="60"/>
      <c r="C11" s="60"/>
      <c r="D11" s="89" t="s">
        <v>352</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500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561</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437</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562</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438</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354</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355</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439</v>
      </c>
    </row>
    <row r="58" spans="1:4" ht="20.399999999999999" x14ac:dyDescent="0.3">
      <c r="A58" s="46"/>
      <c r="B58" s="59"/>
      <c r="C58" s="59"/>
      <c r="D58" s="47"/>
    </row>
    <row r="59" spans="1:4" ht="248.4" customHeight="1" x14ac:dyDescent="0.3">
      <c r="A59" s="131" t="s">
        <v>33</v>
      </c>
      <c r="B59" s="60"/>
      <c r="C59" s="60"/>
      <c r="D59" s="119" t="s">
        <v>356</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96</v>
      </c>
      <c r="B64" s="73">
        <v>4</v>
      </c>
      <c r="C64" s="215" t="s">
        <v>155</v>
      </c>
      <c r="D64" s="216"/>
    </row>
    <row r="65" spans="1:4" ht="25.95" customHeight="1" x14ac:dyDescent="0.3">
      <c r="A65" s="62" t="s">
        <v>96</v>
      </c>
      <c r="B65" s="51">
        <v>3</v>
      </c>
      <c r="C65" s="211" t="s">
        <v>274</v>
      </c>
      <c r="D65" s="212"/>
    </row>
    <row r="66" spans="1:4" ht="25.95" customHeight="1" x14ac:dyDescent="0.3">
      <c r="A66" s="62" t="s">
        <v>180</v>
      </c>
      <c r="B66" s="51">
        <v>4</v>
      </c>
      <c r="C66" s="211" t="s">
        <v>10</v>
      </c>
      <c r="D66" s="212"/>
    </row>
    <row r="67" spans="1:4" ht="25.95" customHeight="1" x14ac:dyDescent="0.3">
      <c r="A67" s="62" t="s">
        <v>162</v>
      </c>
      <c r="B67" s="52">
        <v>4</v>
      </c>
      <c r="C67" s="211" t="s">
        <v>165</v>
      </c>
      <c r="D67" s="212"/>
    </row>
    <row r="68" spans="1:4" ht="25.95" customHeight="1" x14ac:dyDescent="0.3">
      <c r="A68" s="62" t="s">
        <v>96</v>
      </c>
      <c r="B68" s="51">
        <v>4</v>
      </c>
      <c r="C68" s="211" t="s">
        <v>107</v>
      </c>
      <c r="D68" s="212"/>
    </row>
    <row r="69" spans="1:4" ht="25.95" customHeight="1" x14ac:dyDescent="0.3">
      <c r="A69" s="62" t="s">
        <v>162</v>
      </c>
      <c r="B69" s="51">
        <v>3</v>
      </c>
      <c r="C69" s="211" t="s">
        <v>173</v>
      </c>
      <c r="D69" s="212"/>
    </row>
    <row r="70" spans="1:4" ht="25.95" customHeight="1" x14ac:dyDescent="0.3">
      <c r="A70" s="62" t="s">
        <v>96</v>
      </c>
      <c r="B70" s="51">
        <v>3</v>
      </c>
      <c r="C70" s="211" t="s">
        <v>98</v>
      </c>
      <c r="D70" s="212"/>
    </row>
    <row r="71" spans="1:4" ht="25.95" customHeight="1" x14ac:dyDescent="0.3">
      <c r="A71" s="62" t="s">
        <v>180</v>
      </c>
      <c r="B71" s="51">
        <v>3</v>
      </c>
      <c r="C71" s="211" t="s">
        <v>183</v>
      </c>
      <c r="D71" s="212"/>
    </row>
    <row r="72" spans="1:4" ht="25.95" customHeight="1" x14ac:dyDescent="0.3">
      <c r="A72" s="62" t="s">
        <v>96</v>
      </c>
      <c r="B72" s="52">
        <v>2</v>
      </c>
      <c r="C72" s="211" t="s">
        <v>146</v>
      </c>
      <c r="D72" s="212"/>
    </row>
    <row r="73" spans="1:4" ht="25.95" customHeight="1" x14ac:dyDescent="0.3">
      <c r="A73" s="62" t="s">
        <v>162</v>
      </c>
      <c r="B73" s="51">
        <v>3</v>
      </c>
      <c r="C73" s="211" t="s">
        <v>172</v>
      </c>
      <c r="D73" s="212"/>
    </row>
    <row r="74" spans="1:4" ht="25.95" customHeight="1" x14ac:dyDescent="0.3">
      <c r="A74" s="62" t="s">
        <v>13</v>
      </c>
      <c r="B74" s="51" t="s">
        <v>13</v>
      </c>
      <c r="C74" s="211" t="s">
        <v>13</v>
      </c>
      <c r="D74" s="212"/>
    </row>
    <row r="75" spans="1:4" ht="25.95" customHeight="1" thickBot="1" x14ac:dyDescent="0.35">
      <c r="A75" s="74" t="s">
        <v>13</v>
      </c>
      <c r="B75" s="53" t="s">
        <v>13</v>
      </c>
      <c r="C75" s="213" t="s">
        <v>13</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552</v>
      </c>
    </row>
    <row r="82" spans="1:4" ht="64.2" customHeight="1" x14ac:dyDescent="0.3">
      <c r="A82" s="186" t="s">
        <v>495</v>
      </c>
      <c r="B82" s="187"/>
      <c r="C82" s="188"/>
      <c r="D82" s="105" t="s">
        <v>553</v>
      </c>
    </row>
    <row r="83" spans="1:4" ht="64.2" customHeight="1" x14ac:dyDescent="0.3">
      <c r="A83" s="120"/>
      <c r="B83" s="121"/>
      <c r="C83" s="122"/>
      <c r="D83" s="105" t="s">
        <v>602</v>
      </c>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693</v>
      </c>
      <c r="B86" s="175"/>
      <c r="C86" s="176"/>
      <c r="D86" s="136" t="s">
        <v>717</v>
      </c>
    </row>
    <row r="87" spans="1:4" ht="61.95" customHeight="1" x14ac:dyDescent="0.3">
      <c r="A87" s="174" t="s">
        <v>713</v>
      </c>
      <c r="B87" s="175"/>
      <c r="C87" s="176"/>
      <c r="D87" s="136" t="s">
        <v>712</v>
      </c>
    </row>
    <row r="88" spans="1:4" ht="61.95" customHeight="1" x14ac:dyDescent="0.3">
      <c r="A88" s="174" t="s">
        <v>700</v>
      </c>
      <c r="B88" s="175"/>
      <c r="C88" s="176"/>
      <c r="D88" s="136" t="s">
        <v>699</v>
      </c>
    </row>
    <row r="89" spans="1:4" ht="61.95" customHeight="1" x14ac:dyDescent="0.3">
      <c r="A89" s="174" t="s">
        <v>689</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481</v>
      </c>
      <c r="B94" s="170"/>
      <c r="C94" s="170"/>
      <c r="D94" s="106" t="s">
        <v>733</v>
      </c>
    </row>
    <row r="95" spans="1:4" ht="25.8" x14ac:dyDescent="0.3">
      <c r="A95" s="169" t="s">
        <v>203</v>
      </c>
      <c r="B95" s="170"/>
      <c r="C95" s="170"/>
      <c r="D95" s="106" t="s">
        <v>735</v>
      </c>
    </row>
    <row r="96" spans="1:4" ht="25.8" x14ac:dyDescent="0.3">
      <c r="A96" s="169" t="s">
        <v>202</v>
      </c>
      <c r="B96" s="170"/>
      <c r="C96" s="170"/>
      <c r="D96" s="106" t="s">
        <v>13</v>
      </c>
    </row>
    <row r="97" spans="1:4" ht="25.8" x14ac:dyDescent="0.3">
      <c r="A97" s="169" t="s">
        <v>201</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590</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F2DDAEAA-F55D-43E1-8C8D-59371C4C630F}">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D82E0D3-4C8C-4989-AFB4-C862005B8123}">
          <x14:formula1>
            <xm:f>'TABLE METIERS'!$C$2:$C$39</xm:f>
          </x14:formula1>
          <xm:sqref>A94:D99</xm:sqref>
        </x14:dataValidation>
        <x14:dataValidation type="list" allowBlank="1" showInputMessage="1" showErrorMessage="1" xr:uid="{B1701B4B-F305-477B-AC2E-E1E901F954B0}">
          <x14:formula1>
            <xm:f>'TABLE COMPETENCES'!$C$2:$C$150</xm:f>
          </x14:formula1>
          <xm:sqref>C64:D75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ACAD2-1280-D043-86D2-EE3AD5C07B13}">
  <sheetPr codeName="Feuil23">
    <tabColor theme="9"/>
  </sheetPr>
  <dimension ref="A1:D102"/>
  <sheetViews>
    <sheetView showGridLines="0" view="pageBreakPreview" zoomScale="55" zoomScaleNormal="85" zoomScaleSheetLayoutView="55" workbookViewId="0"/>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60</v>
      </c>
      <c r="C1" s="85"/>
      <c r="D1" s="163" t="s">
        <v>737</v>
      </c>
    </row>
    <row r="2" spans="1:4" ht="22.8" x14ac:dyDescent="0.3">
      <c r="A2" s="42"/>
      <c r="B2" s="86"/>
      <c r="C2" s="69"/>
      <c r="D2" s="40"/>
    </row>
    <row r="3" spans="1:4" ht="42" customHeight="1" x14ac:dyDescent="0.3">
      <c r="A3" s="48" t="s">
        <v>222</v>
      </c>
      <c r="B3" s="203" t="s">
        <v>201</v>
      </c>
      <c r="C3" s="203"/>
      <c r="D3" s="45"/>
    </row>
    <row r="4" spans="1:4" ht="23.4" x14ac:dyDescent="0.3">
      <c r="A4" s="43"/>
      <c r="B4" s="87"/>
      <c r="C4" s="88"/>
      <c r="D4" s="45"/>
    </row>
    <row r="5" spans="1:4" ht="42" customHeight="1" x14ac:dyDescent="0.3">
      <c r="A5" s="48" t="s">
        <v>223</v>
      </c>
      <c r="B5" s="203" t="s">
        <v>201</v>
      </c>
      <c r="C5" s="203"/>
      <c r="D5" s="45"/>
    </row>
    <row r="6" spans="1:4" ht="28.2" customHeight="1" x14ac:dyDescent="0.3">
      <c r="A6" s="50"/>
      <c r="B6" s="88"/>
      <c r="C6" s="87"/>
      <c r="D6" s="45"/>
    </row>
    <row r="7" spans="1:4" ht="47.4" customHeight="1" x14ac:dyDescent="0.3">
      <c r="A7" s="132" t="s">
        <v>231</v>
      </c>
      <c r="B7" s="203" t="s">
        <v>200</v>
      </c>
      <c r="C7" s="203"/>
      <c r="D7" s="40"/>
    </row>
    <row r="8" spans="1:4" ht="20.399999999999999" x14ac:dyDescent="0.3">
      <c r="A8" s="46"/>
      <c r="B8" s="59"/>
      <c r="C8" s="59"/>
      <c r="D8" s="40"/>
    </row>
    <row r="9" spans="1:4" ht="120" customHeight="1" x14ac:dyDescent="0.3">
      <c r="A9" s="131" t="s">
        <v>24</v>
      </c>
      <c r="B9" s="60"/>
      <c r="C9" s="60"/>
      <c r="D9" s="89" t="s">
        <v>293</v>
      </c>
    </row>
    <row r="10" spans="1:4" ht="20.399999999999999" x14ac:dyDescent="0.3">
      <c r="A10" s="46"/>
      <c r="B10" s="59"/>
      <c r="C10" s="59"/>
      <c r="D10" s="47"/>
    </row>
    <row r="11" spans="1:4" ht="121.2" customHeight="1" x14ac:dyDescent="0.3">
      <c r="A11" s="131" t="s">
        <v>25</v>
      </c>
      <c r="B11" s="60"/>
      <c r="C11" s="60"/>
      <c r="D11" s="89" t="s">
        <v>294</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410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617</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614</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613</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683</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753</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295</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50" t="s">
        <v>615</v>
      </c>
    </row>
    <row r="58" spans="1:4" ht="20.399999999999999" x14ac:dyDescent="0.3">
      <c r="A58" s="46"/>
      <c r="B58" s="59"/>
      <c r="C58" s="59"/>
      <c r="D58" s="47"/>
    </row>
    <row r="59" spans="1:4" ht="248.4" customHeight="1" x14ac:dyDescent="0.3">
      <c r="A59" s="131" t="s">
        <v>33</v>
      </c>
      <c r="B59" s="60"/>
      <c r="C59" s="60"/>
      <c r="D59" s="119" t="s">
        <v>616</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96</v>
      </c>
      <c r="B64" s="73">
        <v>3</v>
      </c>
      <c r="C64" s="215" t="s">
        <v>6</v>
      </c>
      <c r="D64" s="216"/>
    </row>
    <row r="65" spans="1:4" ht="25.95" customHeight="1" x14ac:dyDescent="0.3">
      <c r="A65" s="62" t="s">
        <v>96</v>
      </c>
      <c r="B65" s="51">
        <v>4</v>
      </c>
      <c r="C65" s="211" t="s">
        <v>133</v>
      </c>
      <c r="D65" s="212"/>
    </row>
    <row r="66" spans="1:4" ht="25.95" customHeight="1" x14ac:dyDescent="0.3">
      <c r="A66" s="62" t="s">
        <v>96</v>
      </c>
      <c r="B66" s="51">
        <v>3</v>
      </c>
      <c r="C66" s="211" t="s">
        <v>116</v>
      </c>
      <c r="D66" s="212"/>
    </row>
    <row r="67" spans="1:4" ht="25.95" customHeight="1" x14ac:dyDescent="0.3">
      <c r="A67" s="62" t="s">
        <v>96</v>
      </c>
      <c r="B67" s="52">
        <v>2</v>
      </c>
      <c r="C67" s="211" t="s">
        <v>142</v>
      </c>
      <c r="D67" s="212"/>
    </row>
    <row r="68" spans="1:4" ht="25.95" customHeight="1" x14ac:dyDescent="0.3">
      <c r="A68" s="62" t="s">
        <v>96</v>
      </c>
      <c r="B68" s="51">
        <v>2</v>
      </c>
      <c r="C68" s="211" t="s">
        <v>159</v>
      </c>
      <c r="D68" s="212"/>
    </row>
    <row r="69" spans="1:4" ht="25.95" customHeight="1" x14ac:dyDescent="0.3">
      <c r="A69" s="62" t="s">
        <v>96</v>
      </c>
      <c r="B69" s="51">
        <v>1</v>
      </c>
      <c r="C69" s="211" t="s">
        <v>118</v>
      </c>
      <c r="D69" s="212"/>
    </row>
    <row r="70" spans="1:4" ht="25.95" customHeight="1" x14ac:dyDescent="0.3">
      <c r="A70" s="62" t="s">
        <v>96</v>
      </c>
      <c r="B70" s="51">
        <v>2</v>
      </c>
      <c r="C70" s="211" t="s">
        <v>120</v>
      </c>
      <c r="D70" s="212"/>
    </row>
    <row r="71" spans="1:4" ht="25.95" customHeight="1" x14ac:dyDescent="0.3">
      <c r="A71" s="62" t="s">
        <v>162</v>
      </c>
      <c r="B71" s="51">
        <v>3</v>
      </c>
      <c r="C71" s="211" t="s">
        <v>164</v>
      </c>
      <c r="D71" s="212"/>
    </row>
    <row r="72" spans="1:4" ht="25.95" customHeight="1" x14ac:dyDescent="0.3">
      <c r="A72" s="62" t="s">
        <v>162</v>
      </c>
      <c r="B72" s="52">
        <v>3</v>
      </c>
      <c r="C72" s="211" t="s">
        <v>165</v>
      </c>
      <c r="D72" s="212"/>
    </row>
    <row r="73" spans="1:4" ht="25.95" customHeight="1" x14ac:dyDescent="0.3">
      <c r="A73" s="62" t="s">
        <v>162</v>
      </c>
      <c r="B73" s="51">
        <v>3</v>
      </c>
      <c r="C73" s="211" t="s">
        <v>171</v>
      </c>
      <c r="D73" s="212"/>
    </row>
    <row r="74" spans="1:4" ht="25.95" customHeight="1" x14ac:dyDescent="0.3">
      <c r="A74" s="62" t="s">
        <v>180</v>
      </c>
      <c r="B74" s="51">
        <v>2</v>
      </c>
      <c r="C74" s="211" t="s">
        <v>188</v>
      </c>
      <c r="D74" s="212"/>
    </row>
    <row r="75" spans="1:4" ht="25.95" customHeight="1" thickBot="1" x14ac:dyDescent="0.35">
      <c r="A75" s="74" t="s">
        <v>180</v>
      </c>
      <c r="B75" s="53">
        <v>3</v>
      </c>
      <c r="C75" s="213" t="s">
        <v>7</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711</v>
      </c>
      <c r="B86" s="175"/>
      <c r="C86" s="176"/>
      <c r="D86" s="136" t="s">
        <v>712</v>
      </c>
    </row>
    <row r="87" spans="1:4" ht="61.95" customHeight="1" x14ac:dyDescent="0.3">
      <c r="A87" s="174" t="s">
        <v>713</v>
      </c>
      <c r="B87" s="175"/>
      <c r="C87" s="176"/>
      <c r="D87" s="136" t="s">
        <v>714</v>
      </c>
    </row>
    <row r="88" spans="1:4" ht="61.95" customHeight="1" x14ac:dyDescent="0.3">
      <c r="A88" s="174" t="s">
        <v>707</v>
      </c>
      <c r="B88" s="175"/>
      <c r="C88" s="176"/>
      <c r="D88" s="136" t="s">
        <v>693</v>
      </c>
    </row>
    <row r="89" spans="1:4" ht="61.95" customHeight="1" x14ac:dyDescent="0.3">
      <c r="A89" s="174" t="s">
        <v>715</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203</v>
      </c>
      <c r="B94" s="170"/>
      <c r="C94" s="170"/>
      <c r="D94" s="106" t="s">
        <v>196</v>
      </c>
    </row>
    <row r="95" spans="1:4" ht="25.8" x14ac:dyDescent="0.3">
      <c r="A95" s="169" t="s">
        <v>13</v>
      </c>
      <c r="B95" s="170"/>
      <c r="C95" s="170"/>
      <c r="D95" s="106" t="s">
        <v>202</v>
      </c>
    </row>
    <row r="96" spans="1:4" ht="25.8" x14ac:dyDescent="0.3">
      <c r="A96" s="169" t="s">
        <v>13</v>
      </c>
      <c r="B96" s="170"/>
      <c r="C96" s="170"/>
      <c r="D96" s="106" t="s">
        <v>245</v>
      </c>
    </row>
    <row r="97" spans="1:4" ht="25.8" x14ac:dyDescent="0.3">
      <c r="A97" s="169" t="s">
        <v>13</v>
      </c>
      <c r="B97" s="170"/>
      <c r="C97" s="170"/>
      <c r="D97" s="106" t="s">
        <v>4</v>
      </c>
    </row>
    <row r="98" spans="1:4" ht="25.8" x14ac:dyDescent="0.3">
      <c r="A98" s="169" t="s">
        <v>13</v>
      </c>
      <c r="B98" s="170"/>
      <c r="C98" s="170"/>
      <c r="D98" s="106" t="s">
        <v>265</v>
      </c>
    </row>
    <row r="99" spans="1:4" ht="25.8" x14ac:dyDescent="0.3">
      <c r="A99" s="169" t="s">
        <v>13</v>
      </c>
      <c r="B99" s="170"/>
      <c r="C99" s="170"/>
      <c r="D99" s="106" t="s">
        <v>248</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588</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743FB148-E684-47E9-A06E-14D24E8B4D6F}">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AFE1CAC-7114-4F46-8BBE-39451289F911}">
          <x14:formula1>
            <xm:f>'TABLE METIERS'!$C$2:$C$39</xm:f>
          </x14:formula1>
          <xm:sqref>A94:D99</xm:sqref>
        </x14:dataValidation>
        <x14:dataValidation type="list" allowBlank="1" showInputMessage="1" showErrorMessage="1" xr:uid="{560EBCAB-993F-489A-8999-9FABC32DADD8}">
          <x14:formula1>
            <xm:f>'TABLE COMPETENCES'!$C$2:$C$150</xm:f>
          </x14:formula1>
          <xm:sqref>C64:C75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D19A3-144B-D740-A2DC-642968C3A8ED}">
  <sheetPr codeName="Feuil24">
    <tabColor theme="9"/>
  </sheetPr>
  <dimension ref="A1:D102"/>
  <sheetViews>
    <sheetView showGridLines="0" view="pageBreakPreview" topLeftCell="A58" zoomScale="55" zoomScaleNormal="85" zoomScaleSheetLayoutView="55" workbookViewId="0">
      <selection activeCell="F66" sqref="F66"/>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61</v>
      </c>
      <c r="C1" s="85"/>
      <c r="D1" s="163" t="s">
        <v>737</v>
      </c>
    </row>
    <row r="2" spans="1:4" ht="22.8" x14ac:dyDescent="0.3">
      <c r="A2" s="42"/>
      <c r="B2" s="86"/>
      <c r="C2" s="69"/>
      <c r="D2" s="40"/>
    </row>
    <row r="3" spans="1:4" ht="42" customHeight="1" x14ac:dyDescent="0.3">
      <c r="A3" s="48" t="s">
        <v>222</v>
      </c>
      <c r="B3" s="203" t="s">
        <v>317</v>
      </c>
      <c r="C3" s="203"/>
      <c r="D3" s="45"/>
    </row>
    <row r="4" spans="1:4" ht="23.4" x14ac:dyDescent="0.3">
      <c r="A4" s="43"/>
      <c r="B4" s="87"/>
      <c r="C4" s="88"/>
      <c r="D4" s="45"/>
    </row>
    <row r="5" spans="1:4" ht="42" customHeight="1" x14ac:dyDescent="0.3">
      <c r="A5" s="48" t="s">
        <v>223</v>
      </c>
      <c r="B5" s="203" t="s">
        <v>317</v>
      </c>
      <c r="C5" s="203"/>
      <c r="D5" s="45"/>
    </row>
    <row r="6" spans="1:4" ht="28.2" customHeight="1" x14ac:dyDescent="0.3">
      <c r="A6" s="50"/>
      <c r="B6" s="88"/>
      <c r="C6" s="87"/>
      <c r="D6" s="45"/>
    </row>
    <row r="7" spans="1:4" ht="47.4" customHeight="1" x14ac:dyDescent="0.3">
      <c r="A7" s="132" t="s">
        <v>231</v>
      </c>
      <c r="B7" s="203" t="s">
        <v>318</v>
      </c>
      <c r="C7" s="203"/>
      <c r="D7" s="40"/>
    </row>
    <row r="8" spans="1:4" ht="20.399999999999999" x14ac:dyDescent="0.3">
      <c r="A8" s="46"/>
      <c r="B8" s="59"/>
      <c r="C8" s="59"/>
      <c r="D8" s="40"/>
    </row>
    <row r="9" spans="1:4" ht="120" customHeight="1" x14ac:dyDescent="0.3">
      <c r="A9" s="131" t="s">
        <v>24</v>
      </c>
      <c r="B9" s="60"/>
      <c r="C9" s="60"/>
      <c r="D9" s="89" t="s">
        <v>319</v>
      </c>
    </row>
    <row r="10" spans="1:4" ht="20.399999999999999" x14ac:dyDescent="0.3">
      <c r="A10" s="46"/>
      <c r="B10" s="59"/>
      <c r="C10" s="59"/>
      <c r="D10" s="47"/>
    </row>
    <row r="11" spans="1:4" ht="121.2" customHeight="1" x14ac:dyDescent="0.3">
      <c r="A11" s="131" t="s">
        <v>25</v>
      </c>
      <c r="B11" s="60"/>
      <c r="C11" s="60"/>
      <c r="D11" s="89" t="s">
        <v>320</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410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449</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321</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563</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322</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450</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323</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451</v>
      </c>
    </row>
    <row r="58" spans="1:4" ht="20.399999999999999" x14ac:dyDescent="0.3">
      <c r="A58" s="46"/>
      <c r="B58" s="59"/>
      <c r="C58" s="59"/>
      <c r="D58" s="47"/>
    </row>
    <row r="59" spans="1:4" ht="248.4" customHeight="1" x14ac:dyDescent="0.3">
      <c r="A59" s="131" t="s">
        <v>33</v>
      </c>
      <c r="B59" s="60"/>
      <c r="C59" s="60"/>
      <c r="D59" s="119" t="s">
        <v>452</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96</v>
      </c>
      <c r="B64" s="73">
        <v>4</v>
      </c>
      <c r="C64" s="215" t="s">
        <v>153</v>
      </c>
      <c r="D64" s="216"/>
    </row>
    <row r="65" spans="1:4" ht="25.95" customHeight="1" x14ac:dyDescent="0.3">
      <c r="A65" s="62" t="s">
        <v>96</v>
      </c>
      <c r="B65" s="51">
        <v>3</v>
      </c>
      <c r="C65" s="211" t="s">
        <v>133</v>
      </c>
      <c r="D65" s="212"/>
    </row>
    <row r="66" spans="1:4" ht="25.95" customHeight="1" x14ac:dyDescent="0.3">
      <c r="A66" s="62" t="s">
        <v>96</v>
      </c>
      <c r="B66" s="51">
        <v>3</v>
      </c>
      <c r="C66" s="211" t="s">
        <v>10</v>
      </c>
      <c r="D66" s="212"/>
    </row>
    <row r="67" spans="1:4" ht="25.95" customHeight="1" x14ac:dyDescent="0.3">
      <c r="A67" s="62" t="s">
        <v>162</v>
      </c>
      <c r="B67" s="52">
        <v>4</v>
      </c>
      <c r="C67" s="211" t="s">
        <v>304</v>
      </c>
      <c r="D67" s="212"/>
    </row>
    <row r="68" spans="1:4" ht="25.95" customHeight="1" x14ac:dyDescent="0.3">
      <c r="A68" s="62" t="s">
        <v>96</v>
      </c>
      <c r="B68" s="51">
        <v>2</v>
      </c>
      <c r="C68" s="211" t="s">
        <v>157</v>
      </c>
      <c r="D68" s="212"/>
    </row>
    <row r="69" spans="1:4" ht="25.95" customHeight="1" x14ac:dyDescent="0.3">
      <c r="A69" s="62" t="s">
        <v>96</v>
      </c>
      <c r="B69" s="51">
        <v>4</v>
      </c>
      <c r="C69" s="211" t="s">
        <v>160</v>
      </c>
      <c r="D69" s="212"/>
    </row>
    <row r="70" spans="1:4" ht="25.95" customHeight="1" x14ac:dyDescent="0.3">
      <c r="A70" s="62" t="s">
        <v>180</v>
      </c>
      <c r="B70" s="51">
        <v>4</v>
      </c>
      <c r="C70" s="211" t="s">
        <v>183</v>
      </c>
      <c r="D70" s="212"/>
    </row>
    <row r="71" spans="1:4" ht="25.95" customHeight="1" x14ac:dyDescent="0.3">
      <c r="A71" s="62" t="s">
        <v>180</v>
      </c>
      <c r="B71" s="51">
        <v>4</v>
      </c>
      <c r="C71" s="211" t="s">
        <v>182</v>
      </c>
      <c r="D71" s="212"/>
    </row>
    <row r="72" spans="1:4" ht="25.95" customHeight="1" x14ac:dyDescent="0.3">
      <c r="A72" s="62" t="s">
        <v>180</v>
      </c>
      <c r="B72" s="52">
        <v>3</v>
      </c>
      <c r="C72" s="211" t="s">
        <v>7</v>
      </c>
      <c r="D72" s="212"/>
    </row>
    <row r="73" spans="1:4" ht="25.95" customHeight="1" x14ac:dyDescent="0.3">
      <c r="A73" s="62" t="s">
        <v>180</v>
      </c>
      <c r="B73" s="51">
        <v>3</v>
      </c>
      <c r="C73" s="211" t="s">
        <v>267</v>
      </c>
      <c r="D73" s="212"/>
    </row>
    <row r="74" spans="1:4" ht="25.95" customHeight="1" x14ac:dyDescent="0.3">
      <c r="A74" s="62" t="s">
        <v>13</v>
      </c>
      <c r="B74" s="51" t="s">
        <v>13</v>
      </c>
      <c r="C74" s="211" t="s">
        <v>13</v>
      </c>
      <c r="D74" s="212"/>
    </row>
    <row r="75" spans="1:4" ht="25.95" customHeight="1" thickBot="1" x14ac:dyDescent="0.35">
      <c r="A75" s="74" t="s">
        <v>13</v>
      </c>
      <c r="B75" s="53" t="s">
        <v>13</v>
      </c>
      <c r="C75" s="213" t="s">
        <v>13</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711</v>
      </c>
      <c r="B86" s="175"/>
      <c r="C86" s="176"/>
      <c r="D86" s="136" t="s">
        <v>712</v>
      </c>
    </row>
    <row r="87" spans="1:4" ht="61.95" customHeight="1" x14ac:dyDescent="0.3">
      <c r="A87" s="174" t="s">
        <v>713</v>
      </c>
      <c r="B87" s="175"/>
      <c r="C87" s="176"/>
      <c r="D87" s="136" t="s">
        <v>714</v>
      </c>
    </row>
    <row r="88" spans="1:4" ht="61.95" customHeight="1" x14ac:dyDescent="0.3">
      <c r="A88" s="174" t="s">
        <v>707</v>
      </c>
      <c r="B88" s="175"/>
      <c r="C88" s="176"/>
      <c r="D88" s="136" t="s">
        <v>693</v>
      </c>
    </row>
    <row r="89" spans="1:4" ht="61.95" customHeight="1" x14ac:dyDescent="0.3">
      <c r="A89" s="174" t="s">
        <v>715</v>
      </c>
      <c r="B89" s="175"/>
      <c r="C89" s="176"/>
      <c r="D89" s="136" t="s">
        <v>716</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201</v>
      </c>
      <c r="B94" s="170"/>
      <c r="C94" s="170"/>
      <c r="D94" s="106" t="s">
        <v>201</v>
      </c>
    </row>
    <row r="95" spans="1:4" ht="25.8" x14ac:dyDescent="0.3">
      <c r="A95" s="169" t="s">
        <v>203</v>
      </c>
      <c r="B95" s="170"/>
      <c r="C95" s="170"/>
      <c r="D95" s="106" t="s">
        <v>245</v>
      </c>
    </row>
    <row r="96" spans="1:4" ht="25.8" x14ac:dyDescent="0.3">
      <c r="A96" s="169" t="s">
        <v>13</v>
      </c>
      <c r="B96" s="170"/>
      <c r="C96" s="170"/>
      <c r="D96" s="106" t="s">
        <v>265</v>
      </c>
    </row>
    <row r="97" spans="1:4" ht="25.8" x14ac:dyDescent="0.3">
      <c r="A97" s="169" t="s">
        <v>13</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588</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A76FA176-3B01-4564-B2C7-7552ECC65D86}">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68F70AF-5A1A-4DB0-AA02-B0F8952A35DC}">
          <x14:formula1>
            <xm:f>'TABLE METIERS'!$C$2:$C$39</xm:f>
          </x14:formula1>
          <xm:sqref>A94:D99</xm:sqref>
        </x14:dataValidation>
        <x14:dataValidation type="list" allowBlank="1" showInputMessage="1" showErrorMessage="1" xr:uid="{895FECD1-0FD1-4C3E-B69E-85858F9204C3}">
          <x14:formula1>
            <xm:f>'TABLE COMPETENCES'!$C$2:$C$150</xm:f>
          </x14:formula1>
          <xm:sqref>C64:D75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92D3C-FC1C-764C-AC78-83AAC8FBEDED}">
  <sheetPr codeName="Feuil25">
    <tabColor theme="9"/>
  </sheetPr>
  <dimension ref="A1:D102"/>
  <sheetViews>
    <sheetView showGridLines="0" view="pageBreakPreview" topLeftCell="A64" zoomScale="55" zoomScaleNormal="85" zoomScaleSheetLayoutView="55" workbookViewId="0">
      <selection activeCell="F66" sqref="F66"/>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62</v>
      </c>
      <c r="C1" s="85"/>
      <c r="D1" s="163" t="s">
        <v>737</v>
      </c>
    </row>
    <row r="2" spans="1:4" ht="22.8" x14ac:dyDescent="0.3">
      <c r="A2" s="42"/>
      <c r="B2" s="86"/>
      <c r="C2" s="69"/>
      <c r="D2" s="40"/>
    </row>
    <row r="3" spans="1:4" ht="42" customHeight="1" x14ac:dyDescent="0.3">
      <c r="A3" s="48" t="s">
        <v>222</v>
      </c>
      <c r="B3" s="203" t="s">
        <v>203</v>
      </c>
      <c r="C3" s="203"/>
      <c r="D3" s="45"/>
    </row>
    <row r="4" spans="1:4" ht="23.4" x14ac:dyDescent="0.3">
      <c r="A4" s="43"/>
      <c r="B4" s="87"/>
      <c r="C4" s="88"/>
      <c r="D4" s="45"/>
    </row>
    <row r="5" spans="1:4" ht="42" customHeight="1" x14ac:dyDescent="0.3">
      <c r="A5" s="48" t="s">
        <v>223</v>
      </c>
      <c r="B5" s="203" t="s">
        <v>203</v>
      </c>
      <c r="C5" s="203"/>
      <c r="D5" s="45"/>
    </row>
    <row r="6" spans="1:4" ht="28.2" customHeight="1" x14ac:dyDescent="0.3">
      <c r="A6" s="50"/>
      <c r="B6" s="88"/>
      <c r="C6" s="87"/>
      <c r="D6" s="45"/>
    </row>
    <row r="7" spans="1:4" ht="47.4" customHeight="1" x14ac:dyDescent="0.3">
      <c r="A7" s="132" t="s">
        <v>231</v>
      </c>
      <c r="B7" s="203" t="s">
        <v>318</v>
      </c>
      <c r="C7" s="203"/>
      <c r="D7" s="40"/>
    </row>
    <row r="8" spans="1:4" ht="20.399999999999999" x14ac:dyDescent="0.3">
      <c r="A8" s="46"/>
      <c r="B8" s="59"/>
      <c r="C8" s="59"/>
      <c r="D8" s="40"/>
    </row>
    <row r="9" spans="1:4" ht="120" customHeight="1" x14ac:dyDescent="0.3">
      <c r="A9" s="131" t="s">
        <v>24</v>
      </c>
      <c r="B9" s="60"/>
      <c r="C9" s="60"/>
      <c r="D9" s="89" t="s">
        <v>324</v>
      </c>
    </row>
    <row r="10" spans="1:4" ht="20.399999999999999" x14ac:dyDescent="0.3">
      <c r="A10" s="46"/>
      <c r="B10" s="59"/>
      <c r="C10" s="59"/>
      <c r="D10" s="47"/>
    </row>
    <row r="11" spans="1:4" ht="121.2" customHeight="1" x14ac:dyDescent="0.3">
      <c r="A11" s="131" t="s">
        <v>25</v>
      </c>
      <c r="B11" s="60"/>
      <c r="C11" s="60"/>
      <c r="D11" s="89" t="s">
        <v>203</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410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325</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640</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326</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327</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328</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329</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208.95" customHeight="1" x14ac:dyDescent="0.3">
      <c r="A57" s="131" t="s">
        <v>32</v>
      </c>
      <c r="B57" s="60"/>
      <c r="C57" s="60"/>
      <c r="D57" s="119" t="s">
        <v>641</v>
      </c>
    </row>
    <row r="58" spans="1:4" ht="20.399999999999999" x14ac:dyDescent="0.3">
      <c r="A58" s="46"/>
      <c r="B58" s="59"/>
      <c r="C58" s="59"/>
      <c r="D58" s="47"/>
    </row>
    <row r="59" spans="1:4" ht="248.4" customHeight="1" x14ac:dyDescent="0.3">
      <c r="A59" s="131" t="s">
        <v>33</v>
      </c>
      <c r="B59" s="60"/>
      <c r="C59" s="60"/>
      <c r="D59" s="119" t="s">
        <v>330</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96</v>
      </c>
      <c r="B64" s="73">
        <v>3</v>
      </c>
      <c r="C64" s="215" t="s">
        <v>6</v>
      </c>
      <c r="D64" s="216"/>
    </row>
    <row r="65" spans="1:4" ht="25.95" customHeight="1" x14ac:dyDescent="0.3">
      <c r="A65" s="62" t="s">
        <v>96</v>
      </c>
      <c r="B65" s="51">
        <v>4</v>
      </c>
      <c r="C65" s="211" t="s">
        <v>133</v>
      </c>
      <c r="D65" s="212"/>
    </row>
    <row r="66" spans="1:4" ht="25.95" customHeight="1" x14ac:dyDescent="0.3">
      <c r="A66" s="62" t="s">
        <v>162</v>
      </c>
      <c r="B66" s="51">
        <v>4</v>
      </c>
      <c r="C66" s="211" t="s">
        <v>10</v>
      </c>
      <c r="D66" s="212"/>
    </row>
    <row r="67" spans="1:4" ht="25.95" customHeight="1" x14ac:dyDescent="0.3">
      <c r="A67" s="62" t="s">
        <v>96</v>
      </c>
      <c r="B67" s="52">
        <v>2</v>
      </c>
      <c r="C67" s="211" t="s">
        <v>114</v>
      </c>
      <c r="D67" s="212"/>
    </row>
    <row r="68" spans="1:4" ht="25.95" customHeight="1" x14ac:dyDescent="0.3">
      <c r="A68" s="62" t="s">
        <v>96</v>
      </c>
      <c r="B68" s="51">
        <v>4</v>
      </c>
      <c r="C68" s="211" t="s">
        <v>116</v>
      </c>
      <c r="D68" s="212"/>
    </row>
    <row r="69" spans="1:4" ht="25.95" customHeight="1" x14ac:dyDescent="0.3">
      <c r="A69" s="62" t="s">
        <v>162</v>
      </c>
      <c r="B69" s="51">
        <v>4</v>
      </c>
      <c r="C69" s="211" t="s">
        <v>304</v>
      </c>
      <c r="D69" s="212"/>
    </row>
    <row r="70" spans="1:4" ht="25.95" customHeight="1" x14ac:dyDescent="0.3">
      <c r="A70" s="62" t="s">
        <v>96</v>
      </c>
      <c r="B70" s="51">
        <v>3</v>
      </c>
      <c r="C70" s="211" t="s">
        <v>157</v>
      </c>
      <c r="D70" s="212"/>
    </row>
    <row r="71" spans="1:4" ht="25.95" customHeight="1" x14ac:dyDescent="0.3">
      <c r="A71" s="62" t="s">
        <v>96</v>
      </c>
      <c r="B71" s="51">
        <v>3</v>
      </c>
      <c r="C71" s="211" t="s">
        <v>160</v>
      </c>
      <c r="D71" s="212"/>
    </row>
    <row r="72" spans="1:4" ht="25.95" customHeight="1" x14ac:dyDescent="0.3">
      <c r="A72" s="62" t="s">
        <v>180</v>
      </c>
      <c r="B72" s="52">
        <v>3</v>
      </c>
      <c r="C72" s="211" t="s">
        <v>190</v>
      </c>
      <c r="D72" s="212"/>
    </row>
    <row r="73" spans="1:4" ht="25.95" customHeight="1" x14ac:dyDescent="0.3">
      <c r="A73" s="62" t="s">
        <v>180</v>
      </c>
      <c r="B73" s="51">
        <v>2</v>
      </c>
      <c r="C73" s="211" t="s">
        <v>182</v>
      </c>
      <c r="D73" s="212"/>
    </row>
    <row r="74" spans="1:4" ht="25.95" customHeight="1" x14ac:dyDescent="0.3">
      <c r="A74" s="62" t="s">
        <v>96</v>
      </c>
      <c r="B74" s="51">
        <v>3</v>
      </c>
      <c r="C74" s="211" t="s">
        <v>159</v>
      </c>
      <c r="D74" s="212"/>
    </row>
    <row r="75" spans="1:4" ht="25.95" customHeight="1" thickBot="1" x14ac:dyDescent="0.35">
      <c r="A75" s="74" t="s">
        <v>180</v>
      </c>
      <c r="B75" s="53">
        <v>3</v>
      </c>
      <c r="C75" s="213" t="s">
        <v>7</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711</v>
      </c>
      <c r="B86" s="175"/>
      <c r="C86" s="176"/>
      <c r="D86" s="136" t="s">
        <v>712</v>
      </c>
    </row>
    <row r="87" spans="1:4" ht="61.95" customHeight="1" x14ac:dyDescent="0.3">
      <c r="A87" s="174" t="s">
        <v>713</v>
      </c>
      <c r="B87" s="175"/>
      <c r="C87" s="176"/>
      <c r="D87" s="136" t="s">
        <v>714</v>
      </c>
    </row>
    <row r="88" spans="1:4" ht="61.95" customHeight="1" x14ac:dyDescent="0.3">
      <c r="A88" s="174" t="s">
        <v>707</v>
      </c>
      <c r="B88" s="175"/>
      <c r="C88" s="176"/>
      <c r="D88" s="136" t="s">
        <v>693</v>
      </c>
    </row>
    <row r="89" spans="1:4" ht="61.95" customHeight="1" x14ac:dyDescent="0.3">
      <c r="A89" s="174" t="s">
        <v>715</v>
      </c>
      <c r="B89" s="175"/>
      <c r="C89" s="176"/>
      <c r="D89" s="136" t="s">
        <v>716</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201</v>
      </c>
      <c r="B94" s="170"/>
      <c r="C94" s="170"/>
      <c r="D94" s="106" t="s">
        <v>245</v>
      </c>
    </row>
    <row r="95" spans="1:4" ht="25.8" x14ac:dyDescent="0.3">
      <c r="A95" s="169" t="s">
        <v>13</v>
      </c>
      <c r="B95" s="170"/>
      <c r="C95" s="170"/>
      <c r="D95" s="106" t="s">
        <v>265</v>
      </c>
    </row>
    <row r="96" spans="1:4" ht="25.8" x14ac:dyDescent="0.3">
      <c r="A96" s="169" t="s">
        <v>13</v>
      </c>
      <c r="B96" s="170"/>
      <c r="C96" s="170"/>
      <c r="D96" s="106" t="s">
        <v>202</v>
      </c>
    </row>
    <row r="97" spans="1:4" ht="25.8" x14ac:dyDescent="0.3">
      <c r="A97" s="169" t="s">
        <v>13</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588</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B973FCE8-82DB-4D0F-89CC-28B4B8310137}">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DC21CEB-C7D9-4D0A-8972-BEE9459BA2C3}">
          <x14:formula1>
            <xm:f>'TABLE METIERS'!$C$2:$C$39</xm:f>
          </x14:formula1>
          <xm:sqref>A94:D99</xm:sqref>
        </x14:dataValidation>
        <x14:dataValidation type="list" allowBlank="1" showInputMessage="1" showErrorMessage="1" xr:uid="{AB32993C-E947-4B7C-9798-1770AE108ADC}">
          <x14:formula1>
            <xm:f>'TABLE COMPETENCES'!$C$2:$C$150</xm:f>
          </x14:formula1>
          <xm:sqref>C64:D75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AD95-AD1C-A640-9079-F759248B4206}">
  <sheetPr codeName="Feuil13">
    <tabColor theme="5"/>
  </sheetPr>
  <dimension ref="A1:D102"/>
  <sheetViews>
    <sheetView showGridLines="0" view="pageBreakPreview" zoomScale="55" zoomScaleNormal="85" zoomScaleSheetLayoutView="55" workbookViewId="0">
      <selection activeCell="C64" sqref="C64:D75"/>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50</v>
      </c>
      <c r="C1" s="85"/>
      <c r="D1" s="163" t="s">
        <v>737</v>
      </c>
    </row>
    <row r="2" spans="1:4" ht="22.8" x14ac:dyDescent="0.3">
      <c r="A2" s="42"/>
      <c r="B2" s="86"/>
      <c r="C2" s="69"/>
      <c r="D2" s="40"/>
    </row>
    <row r="3" spans="1:4" ht="42" customHeight="1" x14ac:dyDescent="0.3">
      <c r="A3" s="48" t="s">
        <v>222</v>
      </c>
      <c r="B3" s="203" t="s">
        <v>4</v>
      </c>
      <c r="C3" s="203"/>
      <c r="D3" s="45"/>
    </row>
    <row r="4" spans="1:4" ht="23.4" x14ac:dyDescent="0.3">
      <c r="A4" s="43"/>
      <c r="B4" s="87"/>
      <c r="C4" s="88"/>
      <c r="D4" s="45"/>
    </row>
    <row r="5" spans="1:4" ht="42" customHeight="1" x14ac:dyDescent="0.3">
      <c r="A5" s="48" t="s">
        <v>223</v>
      </c>
      <c r="B5" s="203" t="s">
        <v>261</v>
      </c>
      <c r="C5" s="203"/>
      <c r="D5" s="45"/>
    </row>
    <row r="6" spans="1:4" ht="28.2" customHeight="1" x14ac:dyDescent="0.3">
      <c r="A6" s="50"/>
      <c r="B6" s="88"/>
      <c r="C6" s="87"/>
      <c r="D6" s="45"/>
    </row>
    <row r="7" spans="1:4" ht="47.4" customHeight="1" x14ac:dyDescent="0.3">
      <c r="A7" s="132" t="s">
        <v>231</v>
      </c>
      <c r="B7" s="203" t="s">
        <v>204</v>
      </c>
      <c r="C7" s="203"/>
      <c r="D7" s="40"/>
    </row>
    <row r="8" spans="1:4" ht="20.399999999999999" x14ac:dyDescent="0.3">
      <c r="A8" s="46"/>
      <c r="B8" s="59"/>
      <c r="C8" s="59"/>
      <c r="D8" s="40"/>
    </row>
    <row r="9" spans="1:4" ht="120" customHeight="1" x14ac:dyDescent="0.3">
      <c r="A9" s="131" t="s">
        <v>24</v>
      </c>
      <c r="B9" s="60"/>
      <c r="C9" s="60"/>
      <c r="D9" s="89" t="s">
        <v>632</v>
      </c>
    </row>
    <row r="10" spans="1:4" ht="20.399999999999999" x14ac:dyDescent="0.3">
      <c r="A10" s="46"/>
      <c r="B10" s="59"/>
      <c r="C10" s="59"/>
      <c r="D10" s="47"/>
    </row>
    <row r="11" spans="1:4" ht="121.2" customHeight="1" x14ac:dyDescent="0.3">
      <c r="A11" s="131" t="s">
        <v>25</v>
      </c>
      <c r="B11" s="60"/>
      <c r="C11" s="60"/>
      <c r="D11" s="89" t="s">
        <v>633</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970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634</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635</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636</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637</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754</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262</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639</v>
      </c>
    </row>
    <row r="58" spans="1:4" ht="20.399999999999999" x14ac:dyDescent="0.3">
      <c r="A58" s="46"/>
      <c r="B58" s="59"/>
      <c r="C58" s="59"/>
      <c r="D58" s="47"/>
    </row>
    <row r="59" spans="1:4" ht="248.4" customHeight="1" x14ac:dyDescent="0.3">
      <c r="A59" s="131" t="s">
        <v>33</v>
      </c>
      <c r="B59" s="60"/>
      <c r="C59" s="60"/>
      <c r="D59" s="119" t="s">
        <v>263</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162</v>
      </c>
      <c r="B64" s="73">
        <v>4</v>
      </c>
      <c r="C64" s="215" t="s">
        <v>164</v>
      </c>
      <c r="D64" s="216"/>
    </row>
    <row r="65" spans="1:4" ht="25.95" customHeight="1" x14ac:dyDescent="0.3">
      <c r="A65" s="62" t="s">
        <v>96</v>
      </c>
      <c r="B65" s="51">
        <v>3</v>
      </c>
      <c r="C65" s="211" t="s">
        <v>116</v>
      </c>
      <c r="D65" s="212"/>
    </row>
    <row r="66" spans="1:4" ht="25.95" customHeight="1" x14ac:dyDescent="0.3">
      <c r="A66" s="62" t="s">
        <v>96</v>
      </c>
      <c r="B66" s="51">
        <v>2</v>
      </c>
      <c r="C66" s="211" t="s">
        <v>10</v>
      </c>
      <c r="D66" s="212"/>
    </row>
    <row r="67" spans="1:4" ht="25.95" customHeight="1" x14ac:dyDescent="0.3">
      <c r="A67" s="62" t="s">
        <v>162</v>
      </c>
      <c r="B67" s="52">
        <v>4</v>
      </c>
      <c r="C67" s="211" t="s">
        <v>165</v>
      </c>
      <c r="D67" s="212"/>
    </row>
    <row r="68" spans="1:4" ht="25.95" customHeight="1" x14ac:dyDescent="0.3">
      <c r="A68" s="62" t="s">
        <v>162</v>
      </c>
      <c r="B68" s="51">
        <v>3</v>
      </c>
      <c r="C68" s="211" t="s">
        <v>297</v>
      </c>
      <c r="D68" s="212"/>
    </row>
    <row r="69" spans="1:4" ht="25.95" customHeight="1" x14ac:dyDescent="0.3">
      <c r="A69" s="62" t="s">
        <v>162</v>
      </c>
      <c r="B69" s="51">
        <v>3</v>
      </c>
      <c r="C69" s="211" t="s">
        <v>168</v>
      </c>
      <c r="D69" s="212"/>
    </row>
    <row r="70" spans="1:4" ht="25.95" customHeight="1" x14ac:dyDescent="0.3">
      <c r="A70" s="62" t="s">
        <v>96</v>
      </c>
      <c r="B70" s="51">
        <v>2</v>
      </c>
      <c r="C70" s="211" t="s">
        <v>151</v>
      </c>
      <c r="D70" s="212"/>
    </row>
    <row r="71" spans="1:4" ht="25.95" customHeight="1" x14ac:dyDescent="0.3">
      <c r="A71" s="62" t="s">
        <v>96</v>
      </c>
      <c r="B71" s="51">
        <v>2</v>
      </c>
      <c r="C71" s="211" t="s">
        <v>153</v>
      </c>
      <c r="D71" s="212"/>
    </row>
    <row r="72" spans="1:4" ht="25.95" customHeight="1" x14ac:dyDescent="0.3">
      <c r="A72" s="62" t="s">
        <v>96</v>
      </c>
      <c r="B72" s="52">
        <v>2</v>
      </c>
      <c r="C72" s="211" t="s">
        <v>158</v>
      </c>
      <c r="D72" s="212"/>
    </row>
    <row r="73" spans="1:4" ht="25.95" customHeight="1" x14ac:dyDescent="0.3">
      <c r="A73" s="62" t="s">
        <v>96</v>
      </c>
      <c r="B73" s="51">
        <v>2</v>
      </c>
      <c r="C73" s="211" t="s">
        <v>120</v>
      </c>
      <c r="D73" s="212"/>
    </row>
    <row r="74" spans="1:4" ht="25.95" customHeight="1" x14ac:dyDescent="0.3">
      <c r="A74" s="62" t="s">
        <v>180</v>
      </c>
      <c r="B74" s="51">
        <v>3</v>
      </c>
      <c r="C74" s="211" t="s">
        <v>183</v>
      </c>
      <c r="D74" s="212"/>
    </row>
    <row r="75" spans="1:4" ht="25.95" customHeight="1" thickBot="1" x14ac:dyDescent="0.35">
      <c r="A75" s="74" t="s">
        <v>180</v>
      </c>
      <c r="B75" s="53">
        <v>3</v>
      </c>
      <c r="C75" s="213" t="s">
        <v>7</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706</v>
      </c>
      <c r="B86" s="175"/>
      <c r="C86" s="176"/>
      <c r="D86" s="136" t="s">
        <v>707</v>
      </c>
    </row>
    <row r="87" spans="1:4" ht="61.95" customHeight="1" x14ac:dyDescent="0.3">
      <c r="A87" s="174" t="s">
        <v>693</v>
      </c>
      <c r="B87" s="175"/>
      <c r="C87" s="176"/>
      <c r="D87" s="136" t="s">
        <v>708</v>
      </c>
    </row>
    <row r="88" spans="1:4" ht="61.95" customHeight="1" x14ac:dyDescent="0.3">
      <c r="A88" s="174" t="s">
        <v>709</v>
      </c>
      <c r="B88" s="175"/>
      <c r="C88" s="176"/>
      <c r="D88" s="136" t="s">
        <v>710</v>
      </c>
    </row>
    <row r="89" spans="1:4" ht="61.95" customHeight="1" x14ac:dyDescent="0.3">
      <c r="A89" s="174" t="s">
        <v>706</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3</v>
      </c>
      <c r="B94" s="170"/>
      <c r="C94" s="170"/>
      <c r="D94" s="106" t="s">
        <v>193</v>
      </c>
    </row>
    <row r="95" spans="1:4" ht="25.8" x14ac:dyDescent="0.3">
      <c r="A95" s="169" t="s">
        <v>303</v>
      </c>
      <c r="B95" s="170"/>
      <c r="C95" s="170"/>
      <c r="D95" s="106" t="s">
        <v>480</v>
      </c>
    </row>
    <row r="96" spans="1:4" ht="25.8" x14ac:dyDescent="0.3">
      <c r="A96" s="169" t="s">
        <v>5</v>
      </c>
      <c r="B96" s="170"/>
      <c r="C96" s="170"/>
      <c r="D96" s="106" t="s">
        <v>481</v>
      </c>
    </row>
    <row r="97" spans="1:4" ht="25.8" x14ac:dyDescent="0.3">
      <c r="A97" s="169" t="s">
        <v>201</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589</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4B2D83DF-8F14-454A-ACDC-96A15C6E55C2}">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7E28B90-2E1C-478B-AF68-A46DE9E35601}">
          <x14:formula1>
            <xm:f>'TABLE METIERS'!$C$2:$C$39</xm:f>
          </x14:formula1>
          <xm:sqref>A94:D99</xm:sqref>
        </x14:dataValidation>
        <x14:dataValidation type="list" allowBlank="1" showInputMessage="1" showErrorMessage="1" xr:uid="{9F874FC2-6411-4B2F-AFC8-5BE4BBCD150B}">
          <x14:formula1>
            <xm:f>'TABLE COMPETENCES'!$C$2:$C$150</xm:f>
          </x14:formula1>
          <xm:sqref>C64:D75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89367-F1D1-E348-8D54-5C2598C56E32}">
  <sheetPr codeName="Feuil26">
    <tabColor theme="5"/>
  </sheetPr>
  <dimension ref="A1:D102"/>
  <sheetViews>
    <sheetView showGridLines="0" view="pageBreakPreview" zoomScale="55" zoomScaleNormal="85" zoomScaleSheetLayoutView="55" workbookViewId="0">
      <selection activeCell="C68" sqref="C68:D68"/>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63</v>
      </c>
      <c r="C1" s="85"/>
      <c r="D1" s="163" t="s">
        <v>737</v>
      </c>
    </row>
    <row r="2" spans="1:4" ht="22.8" x14ac:dyDescent="0.3">
      <c r="A2" s="42"/>
      <c r="B2" s="86"/>
      <c r="C2" s="69"/>
      <c r="D2" s="40"/>
    </row>
    <row r="3" spans="1:4" ht="42" customHeight="1" x14ac:dyDescent="0.3">
      <c r="A3" s="48" t="s">
        <v>222</v>
      </c>
      <c r="B3" s="203" t="s">
        <v>205</v>
      </c>
      <c r="C3" s="203"/>
      <c r="D3" s="45"/>
    </row>
    <row r="4" spans="1:4" ht="23.4" x14ac:dyDescent="0.3">
      <c r="A4" s="43"/>
      <c r="B4" s="87"/>
      <c r="C4" s="88"/>
      <c r="D4" s="45"/>
    </row>
    <row r="5" spans="1:4" ht="42" customHeight="1" x14ac:dyDescent="0.3">
      <c r="A5" s="48" t="s">
        <v>223</v>
      </c>
      <c r="B5" s="203" t="s">
        <v>205</v>
      </c>
      <c r="C5" s="203"/>
      <c r="D5" s="45"/>
    </row>
    <row r="6" spans="1:4" ht="28.2" customHeight="1" x14ac:dyDescent="0.3">
      <c r="A6" s="50"/>
      <c r="B6" s="88"/>
      <c r="C6" s="87"/>
      <c r="D6" s="45"/>
    </row>
    <row r="7" spans="1:4" ht="47.4" customHeight="1" x14ac:dyDescent="0.3">
      <c r="A7" s="132" t="s">
        <v>231</v>
      </c>
      <c r="B7" s="203" t="s">
        <v>204</v>
      </c>
      <c r="C7" s="203"/>
      <c r="D7" s="40"/>
    </row>
    <row r="8" spans="1:4" ht="20.399999999999999" x14ac:dyDescent="0.3">
      <c r="A8" s="46"/>
      <c r="B8" s="59"/>
      <c r="C8" s="59"/>
      <c r="D8" s="40"/>
    </row>
    <row r="9" spans="1:4" ht="120" customHeight="1" x14ac:dyDescent="0.3">
      <c r="A9" s="131" t="s">
        <v>24</v>
      </c>
      <c r="B9" s="60"/>
      <c r="C9" s="60"/>
      <c r="D9" s="89" t="s">
        <v>678</v>
      </c>
    </row>
    <row r="10" spans="1:4" ht="20.399999999999999" x14ac:dyDescent="0.3">
      <c r="A10" s="46"/>
      <c r="B10" s="59"/>
      <c r="C10" s="59"/>
      <c r="D10" s="47"/>
    </row>
    <row r="11" spans="1:4" ht="121.2" customHeight="1" x14ac:dyDescent="0.3">
      <c r="A11" s="131" t="s">
        <v>25</v>
      </c>
      <c r="B11" s="60"/>
      <c r="C11" s="60"/>
      <c r="D11" s="89" t="s">
        <v>251</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910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455</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456</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577</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679</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578</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418</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419</v>
      </c>
    </row>
    <row r="58" spans="1:4" ht="20.399999999999999" x14ac:dyDescent="0.3">
      <c r="A58" s="46"/>
      <c r="B58" s="59"/>
      <c r="C58" s="59"/>
      <c r="D58" s="47"/>
    </row>
    <row r="59" spans="1:4" ht="248.4" customHeight="1" x14ac:dyDescent="0.3">
      <c r="A59" s="131" t="s">
        <v>33</v>
      </c>
      <c r="B59" s="60"/>
      <c r="C59" s="60"/>
      <c r="D59" s="119" t="s">
        <v>420</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180</v>
      </c>
      <c r="B64" s="73">
        <v>4</v>
      </c>
      <c r="C64" s="215" t="s">
        <v>183</v>
      </c>
      <c r="D64" s="216"/>
    </row>
    <row r="65" spans="1:4" ht="25.95" customHeight="1" x14ac:dyDescent="0.3">
      <c r="A65" s="62" t="s">
        <v>162</v>
      </c>
      <c r="B65" s="51">
        <v>4</v>
      </c>
      <c r="C65" s="211" t="s">
        <v>177</v>
      </c>
      <c r="D65" s="212"/>
    </row>
    <row r="66" spans="1:4" ht="25.95" customHeight="1" x14ac:dyDescent="0.3">
      <c r="A66" s="62" t="s">
        <v>96</v>
      </c>
      <c r="B66" s="51">
        <v>4</v>
      </c>
      <c r="C66" s="211" t="s">
        <v>10</v>
      </c>
      <c r="D66" s="212"/>
    </row>
    <row r="67" spans="1:4" ht="25.95" customHeight="1" x14ac:dyDescent="0.3">
      <c r="A67" s="62" t="s">
        <v>96</v>
      </c>
      <c r="B67" s="52">
        <v>4</v>
      </c>
      <c r="C67" s="211" t="s">
        <v>112</v>
      </c>
      <c r="D67" s="212"/>
    </row>
    <row r="68" spans="1:4" ht="25.95" customHeight="1" x14ac:dyDescent="0.3">
      <c r="A68" s="62" t="s">
        <v>180</v>
      </c>
      <c r="B68" s="51">
        <v>4</v>
      </c>
      <c r="C68" s="211" t="s">
        <v>186</v>
      </c>
      <c r="D68" s="212"/>
    </row>
    <row r="69" spans="1:4" ht="25.95" customHeight="1" x14ac:dyDescent="0.3">
      <c r="A69" s="62" t="s">
        <v>180</v>
      </c>
      <c r="B69" s="51">
        <v>4</v>
      </c>
      <c r="C69" s="211" t="s">
        <v>7</v>
      </c>
      <c r="D69" s="212"/>
    </row>
    <row r="70" spans="1:4" ht="25.95" customHeight="1" x14ac:dyDescent="0.3">
      <c r="A70" s="62" t="s">
        <v>96</v>
      </c>
      <c r="B70" s="51">
        <v>4</v>
      </c>
      <c r="C70" s="211" t="s">
        <v>108</v>
      </c>
      <c r="D70" s="212"/>
    </row>
    <row r="71" spans="1:4" ht="25.95" customHeight="1" x14ac:dyDescent="0.3">
      <c r="A71" s="62" t="s">
        <v>96</v>
      </c>
      <c r="B71" s="51">
        <v>3</v>
      </c>
      <c r="C71" s="211" t="s">
        <v>107</v>
      </c>
      <c r="D71" s="212"/>
    </row>
    <row r="72" spans="1:4" ht="25.95" customHeight="1" x14ac:dyDescent="0.3">
      <c r="A72" s="62" t="s">
        <v>162</v>
      </c>
      <c r="B72" s="52">
        <v>3</v>
      </c>
      <c r="C72" s="211" t="s">
        <v>172</v>
      </c>
      <c r="D72" s="212"/>
    </row>
    <row r="73" spans="1:4" ht="25.95" customHeight="1" x14ac:dyDescent="0.3">
      <c r="A73" s="62" t="s">
        <v>96</v>
      </c>
      <c r="B73" s="51">
        <v>2</v>
      </c>
      <c r="C73" s="211" t="s">
        <v>110</v>
      </c>
      <c r="D73" s="212"/>
    </row>
    <row r="74" spans="1:4" ht="25.95" customHeight="1" x14ac:dyDescent="0.3">
      <c r="A74" s="62" t="s">
        <v>96</v>
      </c>
      <c r="B74" s="51">
        <v>2</v>
      </c>
      <c r="C74" s="211" t="s">
        <v>118</v>
      </c>
      <c r="D74" s="212"/>
    </row>
    <row r="75" spans="1:4" ht="25.95" customHeight="1" thickBot="1" x14ac:dyDescent="0.35">
      <c r="A75" s="74" t="s">
        <v>96</v>
      </c>
      <c r="B75" s="53">
        <v>1</v>
      </c>
      <c r="C75" s="213" t="s">
        <v>117</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555</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704</v>
      </c>
      <c r="B86" s="175"/>
      <c r="C86" s="176"/>
      <c r="D86" s="136" t="s">
        <v>705</v>
      </c>
    </row>
    <row r="87" spans="1:4" ht="61.95" customHeight="1" x14ac:dyDescent="0.3">
      <c r="A87" s="174" t="s">
        <v>689</v>
      </c>
      <c r="B87" s="175"/>
      <c r="C87" s="176"/>
      <c r="D87" s="136" t="s">
        <v>689</v>
      </c>
    </row>
    <row r="88" spans="1:4" ht="61.95" customHeight="1" x14ac:dyDescent="0.3">
      <c r="A88" s="174" t="s">
        <v>689</v>
      </c>
      <c r="B88" s="175"/>
      <c r="C88" s="176"/>
      <c r="D88" s="136" t="s">
        <v>689</v>
      </c>
    </row>
    <row r="89" spans="1:4" ht="61.95" customHeight="1" x14ac:dyDescent="0.3">
      <c r="A89" s="174" t="s">
        <v>689</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264</v>
      </c>
      <c r="B94" s="170"/>
      <c r="C94" s="170"/>
      <c r="D94" s="106" t="s">
        <v>264</v>
      </c>
    </row>
    <row r="95" spans="1:4" ht="25.8" x14ac:dyDescent="0.3">
      <c r="A95" s="169" t="s">
        <v>13</v>
      </c>
      <c r="B95" s="170"/>
      <c r="C95" s="170"/>
      <c r="D95" s="106" t="s">
        <v>13</v>
      </c>
    </row>
    <row r="96" spans="1:4" ht="25.8" x14ac:dyDescent="0.3">
      <c r="A96" s="169" t="s">
        <v>13</v>
      </c>
      <c r="B96" s="170"/>
      <c r="C96" s="170"/>
      <c r="D96" s="106" t="s">
        <v>13</v>
      </c>
    </row>
    <row r="97" spans="1:4" ht="25.8" x14ac:dyDescent="0.3">
      <c r="A97" s="169" t="s">
        <v>13</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594</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DE4DD4D6-6807-4F72-B699-0015B6EA6AC5}">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8C259ED-26CA-4866-8E5D-FA97C2171C6D}">
          <x14:formula1>
            <xm:f>'TABLE METIERS'!$C$2:$C$39</xm:f>
          </x14:formula1>
          <xm:sqref>A94:D99</xm:sqref>
        </x14:dataValidation>
        <x14:dataValidation type="list" allowBlank="1" showInputMessage="1" showErrorMessage="1" xr:uid="{498B2F32-221B-466C-80B9-EDA0A7EF723A}">
          <x14:formula1>
            <xm:f>'TABLE COMPETENCES'!$C$2:$C$150</xm:f>
          </x14:formula1>
          <xm:sqref>C64:D75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08282-1BF3-F447-B8FB-8AF574092F19}">
  <sheetPr codeName="Feuil27">
    <tabColor theme="5"/>
  </sheetPr>
  <dimension ref="A1:D102"/>
  <sheetViews>
    <sheetView showGridLines="0" view="pageBreakPreview" topLeftCell="A58" zoomScale="55" zoomScaleNormal="85" zoomScaleSheetLayoutView="55" workbookViewId="0">
      <selection activeCell="F66" sqref="F66"/>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64</v>
      </c>
      <c r="C1" s="85"/>
      <c r="D1" s="163" t="s">
        <v>737</v>
      </c>
    </row>
    <row r="2" spans="1:4" ht="22.8" x14ac:dyDescent="0.3">
      <c r="A2" s="42"/>
      <c r="B2" s="86"/>
      <c r="C2" s="69"/>
      <c r="D2" s="40"/>
    </row>
    <row r="3" spans="1:4" ht="42" customHeight="1" x14ac:dyDescent="0.3">
      <c r="A3" s="48" t="s">
        <v>222</v>
      </c>
      <c r="B3" s="203" t="s">
        <v>2</v>
      </c>
      <c r="C3" s="203"/>
      <c r="D3" s="45"/>
    </row>
    <row r="4" spans="1:4" ht="23.4" x14ac:dyDescent="0.3">
      <c r="A4" s="43"/>
      <c r="B4" s="87"/>
      <c r="C4" s="88"/>
      <c r="D4" s="45"/>
    </row>
    <row r="5" spans="1:4" ht="42" customHeight="1" x14ac:dyDescent="0.3">
      <c r="A5" s="48" t="s">
        <v>223</v>
      </c>
      <c r="B5" s="203" t="s">
        <v>2</v>
      </c>
      <c r="C5" s="203"/>
      <c r="D5" s="45"/>
    </row>
    <row r="6" spans="1:4" ht="28.2" customHeight="1" x14ac:dyDescent="0.3">
      <c r="A6" s="50"/>
      <c r="B6" s="88"/>
      <c r="C6" s="87"/>
      <c r="D6" s="45"/>
    </row>
    <row r="7" spans="1:4" ht="47.4" customHeight="1" x14ac:dyDescent="0.3">
      <c r="A7" s="132" t="s">
        <v>231</v>
      </c>
      <c r="B7" s="203" t="s">
        <v>204</v>
      </c>
      <c r="C7" s="203"/>
      <c r="D7" s="40"/>
    </row>
    <row r="8" spans="1:4" ht="20.399999999999999" x14ac:dyDescent="0.3">
      <c r="A8" s="46"/>
      <c r="B8" s="59"/>
      <c r="C8" s="59"/>
      <c r="D8" s="40"/>
    </row>
    <row r="9" spans="1:4" ht="120" customHeight="1" x14ac:dyDescent="0.3">
      <c r="A9" s="131" t="s">
        <v>24</v>
      </c>
      <c r="B9" s="60"/>
      <c r="C9" s="60"/>
      <c r="D9" s="89" t="s">
        <v>252</v>
      </c>
    </row>
    <row r="10" spans="1:4" ht="20.399999999999999" x14ac:dyDescent="0.3">
      <c r="A10" s="46"/>
      <c r="B10" s="59"/>
      <c r="C10" s="59"/>
      <c r="D10" s="47"/>
    </row>
    <row r="11" spans="1:4" ht="121.2" customHeight="1" x14ac:dyDescent="0.3">
      <c r="A11" s="131" t="s">
        <v>25</v>
      </c>
      <c r="B11" s="60"/>
      <c r="C11" s="60"/>
      <c r="D11" s="89" t="s">
        <v>253</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370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421</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422</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423</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579</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755</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425</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652</v>
      </c>
    </row>
    <row r="58" spans="1:4" ht="20.399999999999999" x14ac:dyDescent="0.3">
      <c r="A58" s="46"/>
      <c r="B58" s="59"/>
      <c r="C58" s="59"/>
      <c r="D58" s="47"/>
    </row>
    <row r="59" spans="1:4" ht="248.4" customHeight="1" x14ac:dyDescent="0.3">
      <c r="A59" s="131" t="s">
        <v>33</v>
      </c>
      <c r="B59" s="60"/>
      <c r="C59" s="60"/>
      <c r="D59" s="119" t="s">
        <v>426</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96</v>
      </c>
      <c r="B64" s="73">
        <v>4</v>
      </c>
      <c r="C64" s="215" t="s">
        <v>427</v>
      </c>
      <c r="D64" s="216"/>
    </row>
    <row r="65" spans="1:4" ht="25.95" customHeight="1" x14ac:dyDescent="0.3">
      <c r="A65" s="62" t="s">
        <v>180</v>
      </c>
      <c r="B65" s="51">
        <v>4</v>
      </c>
      <c r="C65" s="211" t="s">
        <v>182</v>
      </c>
      <c r="D65" s="212"/>
    </row>
    <row r="66" spans="1:4" ht="25.95" customHeight="1" x14ac:dyDescent="0.3">
      <c r="A66" s="62" t="s">
        <v>96</v>
      </c>
      <c r="B66" s="51">
        <v>4</v>
      </c>
      <c r="C66" s="211" t="s">
        <v>10</v>
      </c>
      <c r="D66" s="212"/>
    </row>
    <row r="67" spans="1:4" ht="25.95" customHeight="1" x14ac:dyDescent="0.3">
      <c r="A67" s="62" t="s">
        <v>96</v>
      </c>
      <c r="B67" s="52">
        <v>4</v>
      </c>
      <c r="C67" s="211" t="s">
        <v>105</v>
      </c>
      <c r="D67" s="212"/>
    </row>
    <row r="68" spans="1:4" ht="25.95" customHeight="1" x14ac:dyDescent="0.3">
      <c r="A68" s="62" t="s">
        <v>96</v>
      </c>
      <c r="B68" s="51">
        <v>3</v>
      </c>
      <c r="C68" s="211" t="s">
        <v>120</v>
      </c>
      <c r="D68" s="212"/>
    </row>
    <row r="69" spans="1:4" ht="25.95" customHeight="1" x14ac:dyDescent="0.3">
      <c r="A69" s="62" t="s">
        <v>96</v>
      </c>
      <c r="B69" s="51">
        <v>2</v>
      </c>
      <c r="C69" s="211" t="s">
        <v>124</v>
      </c>
      <c r="D69" s="212"/>
    </row>
    <row r="70" spans="1:4" ht="25.95" customHeight="1" x14ac:dyDescent="0.3">
      <c r="A70" s="62" t="s">
        <v>96</v>
      </c>
      <c r="B70" s="51">
        <v>2</v>
      </c>
      <c r="C70" s="211" t="s">
        <v>135</v>
      </c>
      <c r="D70" s="212"/>
    </row>
    <row r="71" spans="1:4" ht="25.95" customHeight="1" x14ac:dyDescent="0.3">
      <c r="A71" s="62" t="s">
        <v>96</v>
      </c>
      <c r="B71" s="51">
        <v>4</v>
      </c>
      <c r="C71" s="211" t="s">
        <v>143</v>
      </c>
      <c r="D71" s="212"/>
    </row>
    <row r="72" spans="1:4" ht="25.95" customHeight="1" x14ac:dyDescent="0.3">
      <c r="A72" s="62" t="s">
        <v>96</v>
      </c>
      <c r="B72" s="52">
        <v>3</v>
      </c>
      <c r="C72" s="211" t="s">
        <v>158</v>
      </c>
      <c r="D72" s="212"/>
    </row>
    <row r="73" spans="1:4" ht="25.95" customHeight="1" x14ac:dyDescent="0.3">
      <c r="A73" s="62" t="s">
        <v>180</v>
      </c>
      <c r="B73" s="51">
        <v>4</v>
      </c>
      <c r="C73" s="211" t="s">
        <v>183</v>
      </c>
      <c r="D73" s="212"/>
    </row>
    <row r="74" spans="1:4" ht="25.95" customHeight="1" x14ac:dyDescent="0.3">
      <c r="A74" s="62" t="s">
        <v>162</v>
      </c>
      <c r="B74" s="51">
        <v>3</v>
      </c>
      <c r="C74" s="211" t="s">
        <v>165</v>
      </c>
      <c r="D74" s="212"/>
    </row>
    <row r="75" spans="1:4" ht="25.95" customHeight="1" thickBot="1" x14ac:dyDescent="0.35">
      <c r="A75" s="74" t="s">
        <v>162</v>
      </c>
      <c r="B75" s="53">
        <v>3</v>
      </c>
      <c r="C75" s="213" t="s">
        <v>172</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552</v>
      </c>
    </row>
    <row r="82" spans="1:4" ht="64.2" customHeight="1" x14ac:dyDescent="0.3">
      <c r="A82" s="186" t="s">
        <v>495</v>
      </c>
      <c r="B82" s="187"/>
      <c r="C82" s="188"/>
      <c r="D82" s="105" t="s">
        <v>553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698</v>
      </c>
      <c r="B86" s="175"/>
      <c r="C86" s="176"/>
      <c r="D86" s="136" t="s">
        <v>699</v>
      </c>
    </row>
    <row r="87" spans="1:4" ht="61.95" customHeight="1" x14ac:dyDescent="0.3">
      <c r="A87" s="174" t="s">
        <v>700</v>
      </c>
      <c r="B87" s="175"/>
      <c r="C87" s="176"/>
      <c r="D87" s="136" t="s">
        <v>703</v>
      </c>
    </row>
    <row r="88" spans="1:4" ht="61.95" customHeight="1" x14ac:dyDescent="0.3">
      <c r="A88" s="174" t="s">
        <v>689</v>
      </c>
      <c r="B88" s="175"/>
      <c r="C88" s="176"/>
      <c r="D88" s="136" t="s">
        <v>689</v>
      </c>
    </row>
    <row r="89" spans="1:4" ht="61.95" customHeight="1" x14ac:dyDescent="0.3">
      <c r="A89" s="174" t="s">
        <v>689</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5</v>
      </c>
      <c r="B94" s="170"/>
      <c r="C94" s="170"/>
      <c r="D94" s="106" t="s">
        <v>206</v>
      </c>
    </row>
    <row r="95" spans="1:4" ht="25.8" x14ac:dyDescent="0.3">
      <c r="A95" s="169" t="s">
        <v>206</v>
      </c>
      <c r="B95" s="170"/>
      <c r="C95" s="170"/>
      <c r="D95" s="106" t="s">
        <v>193</v>
      </c>
    </row>
    <row r="96" spans="1:4" ht="25.8" x14ac:dyDescent="0.3">
      <c r="A96" s="169" t="s">
        <v>13</v>
      </c>
      <c r="B96" s="170"/>
      <c r="C96" s="170"/>
      <c r="D96" s="106" t="s">
        <v>13</v>
      </c>
    </row>
    <row r="97" spans="1:4" ht="25.8" x14ac:dyDescent="0.3">
      <c r="A97" s="169" t="s">
        <v>13</v>
      </c>
      <c r="B97" s="170"/>
      <c r="C97" s="170"/>
      <c r="D97" s="106" t="s">
        <v>481</v>
      </c>
    </row>
    <row r="98" spans="1:4" ht="25.8" x14ac:dyDescent="0.3">
      <c r="A98" s="169" t="s">
        <v>13</v>
      </c>
      <c r="B98" s="170"/>
      <c r="C98" s="170"/>
      <c r="D98" s="106" t="s">
        <v>480</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595</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00C790A0-ADF4-4ADE-BA64-D96A2ABB3506}">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5BDD3C3-5F47-4198-BAF6-1E4C823F488F}">
          <x14:formula1>
            <xm:f>'TABLE METIERS'!$C$2:$C$39</xm:f>
          </x14:formula1>
          <xm:sqref>A94:D99</xm:sqref>
        </x14:dataValidation>
        <x14:dataValidation type="list" allowBlank="1" showInputMessage="1" showErrorMessage="1" xr:uid="{0E798C44-A146-42AB-A43A-EAD8D4503674}">
          <x14:formula1>
            <xm:f>'TABLE COMPETENCES'!$C$2:$C$150</xm:f>
          </x14:formula1>
          <xm:sqref>C64:D75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4EA07-C9CB-3A44-9521-A46B1319A0B2}">
  <sheetPr codeName="Feuil3"/>
  <dimension ref="A1:T69"/>
  <sheetViews>
    <sheetView topLeftCell="S46" workbookViewId="0">
      <selection activeCell="R1" sqref="R1"/>
    </sheetView>
  </sheetViews>
  <sheetFormatPr baseColWidth="10" defaultColWidth="10.69921875" defaultRowHeight="15.6" x14ac:dyDescent="0.3"/>
  <cols>
    <col min="1" max="1" width="21" style="17" customWidth="1"/>
    <col min="2" max="2" width="21.69921875" style="17" customWidth="1"/>
    <col min="3" max="3" width="20.5" style="17" customWidth="1"/>
    <col min="4" max="4" width="10.69921875" style="17"/>
    <col min="5" max="16" width="33" style="17" customWidth="1"/>
    <col min="17" max="17" width="10.69921875" style="17"/>
    <col min="18" max="18" width="56.59765625" style="17" bestFit="1" customWidth="1"/>
    <col min="19" max="19" width="67.69921875" style="17" bestFit="1" customWidth="1"/>
    <col min="20" max="20" width="102.09765625" style="17" bestFit="1" customWidth="1"/>
    <col min="21" max="21" width="10.796875" style="17" customWidth="1"/>
    <col min="22" max="16384" width="10.69921875" style="17"/>
  </cols>
  <sheetData>
    <row r="1" spans="1:20" ht="31.2" x14ac:dyDescent="0.3">
      <c r="A1" s="16" t="s">
        <v>180</v>
      </c>
      <c r="B1" s="16" t="s">
        <v>162</v>
      </c>
      <c r="C1" s="16" t="s">
        <v>96</v>
      </c>
      <c r="E1" s="18" t="s">
        <v>208</v>
      </c>
      <c r="F1" s="18" t="s">
        <v>106</v>
      </c>
      <c r="G1" s="18" t="s">
        <v>209</v>
      </c>
      <c r="H1" s="18" t="s">
        <v>215</v>
      </c>
      <c r="I1" s="18" t="s">
        <v>210</v>
      </c>
      <c r="J1" s="18" t="s">
        <v>140</v>
      </c>
      <c r="K1" s="18" t="s">
        <v>163</v>
      </c>
      <c r="L1" s="18" t="s">
        <v>268</v>
      </c>
      <c r="M1" s="18" t="s">
        <v>181</v>
      </c>
      <c r="N1" s="18" t="s">
        <v>175</v>
      </c>
      <c r="O1" s="18" t="s">
        <v>19</v>
      </c>
      <c r="P1" s="18" t="s">
        <v>211</v>
      </c>
      <c r="R1" s="17" t="s">
        <v>180</v>
      </c>
      <c r="S1" s="17" t="s">
        <v>162</v>
      </c>
      <c r="T1" s="17" t="s">
        <v>96</v>
      </c>
    </row>
    <row r="2" spans="1:20" ht="62.4" x14ac:dyDescent="0.3">
      <c r="A2" s="16" t="s">
        <v>181</v>
      </c>
      <c r="B2" s="16" t="s">
        <v>163</v>
      </c>
      <c r="C2" s="16" t="s">
        <v>208</v>
      </c>
      <c r="E2" s="16" t="s">
        <v>98</v>
      </c>
      <c r="F2" s="16" t="s">
        <v>107</v>
      </c>
      <c r="G2" s="16" t="s">
        <v>120</v>
      </c>
      <c r="H2" s="16" t="s">
        <v>124</v>
      </c>
      <c r="I2" s="16" t="s">
        <v>133</v>
      </c>
      <c r="J2" s="16" t="s">
        <v>141</v>
      </c>
      <c r="K2" s="16" t="s">
        <v>275</v>
      </c>
      <c r="L2" s="16" t="s">
        <v>171</v>
      </c>
      <c r="M2" s="16" t="s">
        <v>182</v>
      </c>
      <c r="N2" s="16" t="s">
        <v>174</v>
      </c>
      <c r="O2" s="16" t="s">
        <v>189</v>
      </c>
      <c r="P2" s="16" t="s">
        <v>153</v>
      </c>
      <c r="R2" s="17" t="s">
        <v>189</v>
      </c>
      <c r="S2" s="17" t="s">
        <v>275</v>
      </c>
      <c r="T2" s="17" t="s">
        <v>133</v>
      </c>
    </row>
    <row r="3" spans="1:20" ht="46.8" x14ac:dyDescent="0.3">
      <c r="A3" s="16" t="s">
        <v>19</v>
      </c>
      <c r="B3" s="16" t="s">
        <v>268</v>
      </c>
      <c r="C3" s="16" t="s">
        <v>106</v>
      </c>
      <c r="E3" s="16" t="s">
        <v>99</v>
      </c>
      <c r="F3" s="16" t="s">
        <v>108</v>
      </c>
      <c r="G3" s="16" t="s">
        <v>121</v>
      </c>
      <c r="H3" s="16" t="s">
        <v>125</v>
      </c>
      <c r="I3" s="16" t="s">
        <v>274</v>
      </c>
      <c r="J3" s="16" t="s">
        <v>142</v>
      </c>
      <c r="K3" s="16" t="s">
        <v>164</v>
      </c>
      <c r="L3" s="16" t="s">
        <v>172</v>
      </c>
      <c r="M3" s="16" t="s">
        <v>183</v>
      </c>
      <c r="N3" s="16" t="s">
        <v>176</v>
      </c>
      <c r="O3" s="16" t="s">
        <v>190</v>
      </c>
      <c r="P3" s="16" t="s">
        <v>154</v>
      </c>
      <c r="R3" s="17" t="s">
        <v>182</v>
      </c>
      <c r="S3" s="17" t="s">
        <v>171</v>
      </c>
      <c r="T3" s="17" t="s">
        <v>153</v>
      </c>
    </row>
    <row r="4" spans="1:20" ht="46.8" x14ac:dyDescent="0.3">
      <c r="A4" s="16"/>
      <c r="B4" s="16" t="s">
        <v>175</v>
      </c>
      <c r="C4" s="16" t="s">
        <v>209</v>
      </c>
      <c r="E4" s="16" t="s">
        <v>100</v>
      </c>
      <c r="F4" s="16" t="s">
        <v>109</v>
      </c>
      <c r="G4" s="16" t="s">
        <v>122</v>
      </c>
      <c r="H4" s="16" t="s">
        <v>126</v>
      </c>
      <c r="I4" s="16" t="s">
        <v>134</v>
      </c>
      <c r="J4" s="16" t="s">
        <v>143</v>
      </c>
      <c r="K4" s="16" t="s">
        <v>165</v>
      </c>
      <c r="L4" s="16" t="s">
        <v>173</v>
      </c>
      <c r="M4" s="16" t="s">
        <v>184</v>
      </c>
      <c r="N4" s="16" t="s">
        <v>177</v>
      </c>
      <c r="O4" s="16" t="s">
        <v>267</v>
      </c>
      <c r="P4" s="16" t="s">
        <v>155</v>
      </c>
      <c r="R4" s="17" t="s">
        <v>183</v>
      </c>
      <c r="S4" s="17" t="s">
        <v>172</v>
      </c>
      <c r="T4" s="17" t="s">
        <v>154</v>
      </c>
    </row>
    <row r="5" spans="1:20" ht="46.8" x14ac:dyDescent="0.3">
      <c r="A5" s="16"/>
      <c r="B5" s="16"/>
      <c r="C5" s="16" t="s">
        <v>215</v>
      </c>
      <c r="E5" s="16" t="s">
        <v>298</v>
      </c>
      <c r="F5" s="16" t="s">
        <v>110</v>
      </c>
      <c r="G5" s="16" t="s">
        <v>123</v>
      </c>
      <c r="H5" s="16" t="s">
        <v>127</v>
      </c>
      <c r="I5" s="16" t="s">
        <v>271</v>
      </c>
      <c r="J5" s="16" t="s">
        <v>144</v>
      </c>
      <c r="K5" s="16" t="s">
        <v>166</v>
      </c>
      <c r="L5" s="16"/>
      <c r="M5" s="16" t="s">
        <v>185</v>
      </c>
      <c r="N5" s="16" t="s">
        <v>178</v>
      </c>
      <c r="O5" s="16" t="s">
        <v>10</v>
      </c>
      <c r="P5" s="16" t="s">
        <v>156</v>
      </c>
      <c r="R5" s="17" t="s">
        <v>190</v>
      </c>
      <c r="S5" s="17" t="s">
        <v>173</v>
      </c>
      <c r="T5" s="17" t="s">
        <v>141</v>
      </c>
    </row>
    <row r="6" spans="1:20" ht="31.2" x14ac:dyDescent="0.3">
      <c r="A6" s="16"/>
      <c r="B6" s="16"/>
      <c r="C6" s="16" t="s">
        <v>210</v>
      </c>
      <c r="E6" s="16" t="s">
        <v>101</v>
      </c>
      <c r="F6" s="16" t="s">
        <v>111</v>
      </c>
      <c r="G6" s="16" t="s">
        <v>277</v>
      </c>
      <c r="H6" s="16" t="s">
        <v>128</v>
      </c>
      <c r="I6" s="16" t="s">
        <v>139</v>
      </c>
      <c r="J6" s="16" t="s">
        <v>145</v>
      </c>
      <c r="K6" s="16" t="s">
        <v>167</v>
      </c>
      <c r="L6" s="16"/>
      <c r="M6" s="16" t="s">
        <v>186</v>
      </c>
      <c r="N6" s="16" t="s">
        <v>179</v>
      </c>
      <c r="O6" s="16" t="s">
        <v>191</v>
      </c>
      <c r="P6" s="16" t="s">
        <v>157</v>
      </c>
      <c r="R6" s="17" t="s">
        <v>184</v>
      </c>
      <c r="S6" s="17" t="s">
        <v>164</v>
      </c>
      <c r="T6" s="17" t="s">
        <v>120</v>
      </c>
    </row>
    <row r="7" spans="1:20" ht="31.2" x14ac:dyDescent="0.3">
      <c r="A7" s="16"/>
      <c r="B7" s="16"/>
      <c r="C7" s="16" t="s">
        <v>140</v>
      </c>
      <c r="E7" s="16" t="s">
        <v>102</v>
      </c>
      <c r="F7" s="16" t="s">
        <v>6</v>
      </c>
      <c r="G7" s="16"/>
      <c r="H7" s="16" t="s">
        <v>129</v>
      </c>
      <c r="I7" s="16" t="s">
        <v>136</v>
      </c>
      <c r="J7" s="16" t="s">
        <v>146</v>
      </c>
      <c r="K7" s="16" t="s">
        <v>168</v>
      </c>
      <c r="L7" s="16"/>
      <c r="M7" s="16" t="s">
        <v>187</v>
      </c>
      <c r="N7" s="16"/>
      <c r="O7" s="16" t="s">
        <v>7</v>
      </c>
      <c r="P7" s="16" t="s">
        <v>158</v>
      </c>
      <c r="R7" s="17" t="s">
        <v>267</v>
      </c>
      <c r="S7" s="17" t="s">
        <v>165</v>
      </c>
      <c r="T7" s="17" t="s">
        <v>98</v>
      </c>
    </row>
    <row r="8" spans="1:20" ht="31.2" x14ac:dyDescent="0.3">
      <c r="A8" s="16"/>
      <c r="B8" s="16"/>
      <c r="C8" s="16" t="s">
        <v>211</v>
      </c>
      <c r="E8" s="16" t="s">
        <v>103</v>
      </c>
      <c r="F8" s="16" t="s">
        <v>112</v>
      </c>
      <c r="G8" s="16"/>
      <c r="H8" s="16" t="s">
        <v>270</v>
      </c>
      <c r="I8" s="16" t="s">
        <v>276</v>
      </c>
      <c r="J8" s="16" t="s">
        <v>147</v>
      </c>
      <c r="K8" s="16" t="s">
        <v>169</v>
      </c>
      <c r="L8" s="16"/>
      <c r="M8" s="16" t="s">
        <v>188</v>
      </c>
      <c r="N8" s="16"/>
      <c r="O8" s="16"/>
      <c r="P8" s="16" t="s">
        <v>159</v>
      </c>
      <c r="R8" s="17" t="s">
        <v>10</v>
      </c>
      <c r="S8" s="17" t="s">
        <v>166</v>
      </c>
      <c r="T8" s="17" t="s">
        <v>99</v>
      </c>
    </row>
    <row r="9" spans="1:20" ht="31.2" x14ac:dyDescent="0.3">
      <c r="E9" s="16" t="s">
        <v>104</v>
      </c>
      <c r="F9" s="16" t="s">
        <v>113</v>
      </c>
      <c r="G9" s="16"/>
      <c r="H9" s="16" t="s">
        <v>130</v>
      </c>
      <c r="I9" s="16" t="s">
        <v>272</v>
      </c>
      <c r="J9" s="16" t="s">
        <v>148</v>
      </c>
      <c r="K9" s="16" t="s">
        <v>297</v>
      </c>
      <c r="L9" s="16"/>
      <c r="M9" s="16"/>
      <c r="N9" s="16"/>
      <c r="O9" s="16"/>
      <c r="P9" s="16" t="s">
        <v>160</v>
      </c>
      <c r="R9" s="17" t="s">
        <v>185</v>
      </c>
      <c r="S9" s="17" t="s">
        <v>167</v>
      </c>
      <c r="T9" s="17" t="s">
        <v>124</v>
      </c>
    </row>
    <row r="10" spans="1:20" ht="31.2" x14ac:dyDescent="0.3">
      <c r="E10" s="16" t="s">
        <v>299</v>
      </c>
      <c r="F10" s="16" t="s">
        <v>114</v>
      </c>
      <c r="G10" s="16"/>
      <c r="H10" s="16" t="s">
        <v>131</v>
      </c>
      <c r="I10" s="16"/>
      <c r="J10" s="16" t="s">
        <v>149</v>
      </c>
      <c r="K10" s="16" t="s">
        <v>304</v>
      </c>
      <c r="L10" s="16"/>
      <c r="M10" s="16"/>
      <c r="N10" s="16"/>
      <c r="O10" s="16"/>
      <c r="P10" s="16" t="s">
        <v>161</v>
      </c>
      <c r="R10" s="17" t="s">
        <v>186</v>
      </c>
      <c r="S10" s="17" t="s">
        <v>174</v>
      </c>
      <c r="T10" s="17" t="s">
        <v>100</v>
      </c>
    </row>
    <row r="11" spans="1:20" ht="46.8" x14ac:dyDescent="0.3">
      <c r="E11" s="16" t="s">
        <v>300</v>
      </c>
      <c r="F11" s="16" t="s">
        <v>115</v>
      </c>
      <c r="G11" s="16"/>
      <c r="H11" s="16"/>
      <c r="I11" s="16"/>
      <c r="J11" s="16" t="s">
        <v>150</v>
      </c>
      <c r="K11" s="16"/>
      <c r="L11" s="16"/>
      <c r="M11" s="16"/>
      <c r="N11" s="16"/>
      <c r="O11" s="16"/>
      <c r="P11" s="16"/>
      <c r="R11" s="17" t="s">
        <v>187</v>
      </c>
      <c r="S11" s="17" t="s">
        <v>168</v>
      </c>
      <c r="T11" s="17" t="s">
        <v>277</v>
      </c>
    </row>
    <row r="12" spans="1:20" ht="46.8" x14ac:dyDescent="0.3">
      <c r="E12" s="16" t="s">
        <v>301</v>
      </c>
      <c r="F12" s="16" t="s">
        <v>116</v>
      </c>
      <c r="G12" s="16"/>
      <c r="H12" s="16"/>
      <c r="I12" s="16"/>
      <c r="J12" s="16" t="s">
        <v>151</v>
      </c>
      <c r="K12" s="16"/>
      <c r="L12" s="16"/>
      <c r="M12" s="16"/>
      <c r="N12" s="16"/>
      <c r="O12" s="16"/>
      <c r="P12" s="16"/>
      <c r="R12" s="17" t="s">
        <v>191</v>
      </c>
      <c r="S12" s="17" t="s">
        <v>169</v>
      </c>
      <c r="T12" s="17" t="s">
        <v>155</v>
      </c>
    </row>
    <row r="13" spans="1:20" ht="31.2" x14ac:dyDescent="0.3">
      <c r="E13" s="16" t="s">
        <v>105</v>
      </c>
      <c r="F13" s="16" t="s">
        <v>273</v>
      </c>
      <c r="G13" s="16"/>
      <c r="H13" s="16"/>
      <c r="I13" s="16"/>
      <c r="J13" s="16"/>
      <c r="K13" s="16"/>
      <c r="L13" s="16"/>
      <c r="M13" s="16"/>
      <c r="N13" s="16"/>
      <c r="O13" s="16"/>
      <c r="P13" s="16"/>
      <c r="R13" s="17" t="s">
        <v>188</v>
      </c>
      <c r="S13" s="17" t="s">
        <v>176</v>
      </c>
      <c r="T13" s="17" t="s">
        <v>107</v>
      </c>
    </row>
    <row r="14" spans="1:20" ht="46.8" x14ac:dyDescent="0.3">
      <c r="E14" s="16" t="s">
        <v>269</v>
      </c>
      <c r="F14" s="16" t="s">
        <v>118</v>
      </c>
      <c r="G14" s="16"/>
      <c r="H14" s="16"/>
      <c r="I14" s="16"/>
      <c r="J14" s="16"/>
      <c r="K14" s="16"/>
      <c r="L14" s="16"/>
      <c r="M14" s="16"/>
      <c r="N14" s="16"/>
      <c r="O14" s="16"/>
      <c r="P14" s="16"/>
      <c r="R14" s="17" t="s">
        <v>7</v>
      </c>
      <c r="S14" s="17" t="s">
        <v>297</v>
      </c>
      <c r="T14" s="17" t="s">
        <v>142</v>
      </c>
    </row>
    <row r="15" spans="1:20" x14ac:dyDescent="0.3">
      <c r="S15" s="17" t="s">
        <v>177</v>
      </c>
      <c r="T15" s="17" t="s">
        <v>108</v>
      </c>
    </row>
    <row r="16" spans="1:20" x14ac:dyDescent="0.3">
      <c r="S16" s="17" t="s">
        <v>178</v>
      </c>
      <c r="T16" s="17" t="s">
        <v>143</v>
      </c>
    </row>
    <row r="17" spans="19:20" x14ac:dyDescent="0.3">
      <c r="S17" s="17" t="s">
        <v>179</v>
      </c>
      <c r="T17" s="17" t="s">
        <v>144</v>
      </c>
    </row>
    <row r="18" spans="19:20" x14ac:dyDescent="0.3">
      <c r="S18" s="17" t="s">
        <v>304</v>
      </c>
      <c r="T18" s="17" t="s">
        <v>298</v>
      </c>
    </row>
    <row r="19" spans="19:20" x14ac:dyDescent="0.3">
      <c r="T19" s="17" t="s">
        <v>101</v>
      </c>
    </row>
    <row r="20" spans="19:20" x14ac:dyDescent="0.3">
      <c r="T20" s="17" t="s">
        <v>109</v>
      </c>
    </row>
    <row r="21" spans="19:20" x14ac:dyDescent="0.3">
      <c r="T21" s="17" t="s">
        <v>102</v>
      </c>
    </row>
    <row r="22" spans="19:20" x14ac:dyDescent="0.3">
      <c r="T22" s="17" t="s">
        <v>156</v>
      </c>
    </row>
    <row r="23" spans="19:20" x14ac:dyDescent="0.3">
      <c r="T23" s="17" t="s">
        <v>134</v>
      </c>
    </row>
    <row r="24" spans="19:20" x14ac:dyDescent="0.3">
      <c r="T24" s="17" t="s">
        <v>110</v>
      </c>
    </row>
    <row r="25" spans="19:20" x14ac:dyDescent="0.3">
      <c r="T25" s="17" t="s">
        <v>125</v>
      </c>
    </row>
    <row r="26" spans="19:20" x14ac:dyDescent="0.3">
      <c r="T26" s="17" t="s">
        <v>126</v>
      </c>
    </row>
    <row r="27" spans="19:20" x14ac:dyDescent="0.3">
      <c r="T27" s="17" t="s">
        <v>145</v>
      </c>
    </row>
    <row r="28" spans="19:20" x14ac:dyDescent="0.3">
      <c r="T28" s="17" t="s">
        <v>157</v>
      </c>
    </row>
    <row r="29" spans="19:20" x14ac:dyDescent="0.3">
      <c r="T29" s="17" t="s">
        <v>127</v>
      </c>
    </row>
    <row r="30" spans="19:20" x14ac:dyDescent="0.3">
      <c r="T30" s="17" t="s">
        <v>128</v>
      </c>
    </row>
    <row r="31" spans="19:20" x14ac:dyDescent="0.3">
      <c r="T31" s="17" t="s">
        <v>271</v>
      </c>
    </row>
    <row r="32" spans="19:20" x14ac:dyDescent="0.3">
      <c r="T32" s="17" t="s">
        <v>103</v>
      </c>
    </row>
    <row r="33" spans="20:20" x14ac:dyDescent="0.3">
      <c r="T33" s="17" t="s">
        <v>139</v>
      </c>
    </row>
    <row r="34" spans="20:20" x14ac:dyDescent="0.3">
      <c r="T34" s="17" t="s">
        <v>104</v>
      </c>
    </row>
    <row r="35" spans="20:20" x14ac:dyDescent="0.3">
      <c r="T35" s="17" t="s">
        <v>111</v>
      </c>
    </row>
    <row r="36" spans="20:20" x14ac:dyDescent="0.3">
      <c r="T36" s="17" t="s">
        <v>129</v>
      </c>
    </row>
    <row r="37" spans="20:20" x14ac:dyDescent="0.3">
      <c r="T37" s="17" t="s">
        <v>6</v>
      </c>
    </row>
    <row r="38" spans="20:20" x14ac:dyDescent="0.3">
      <c r="T38" s="17" t="s">
        <v>112</v>
      </c>
    </row>
    <row r="39" spans="20:20" x14ac:dyDescent="0.3">
      <c r="T39" s="17" t="s">
        <v>299</v>
      </c>
    </row>
    <row r="40" spans="20:20" x14ac:dyDescent="0.3">
      <c r="T40" s="17" t="s">
        <v>113</v>
      </c>
    </row>
    <row r="41" spans="20:20" x14ac:dyDescent="0.3">
      <c r="T41" s="17" t="s">
        <v>146</v>
      </c>
    </row>
    <row r="42" spans="20:20" x14ac:dyDescent="0.3">
      <c r="T42" s="17" t="s">
        <v>114</v>
      </c>
    </row>
    <row r="43" spans="20:20" x14ac:dyDescent="0.3">
      <c r="T43" s="17" t="s">
        <v>115</v>
      </c>
    </row>
    <row r="44" spans="20:20" x14ac:dyDescent="0.3">
      <c r="T44" s="17" t="s">
        <v>121</v>
      </c>
    </row>
    <row r="45" spans="20:20" x14ac:dyDescent="0.3">
      <c r="T45" s="17" t="s">
        <v>273</v>
      </c>
    </row>
    <row r="46" spans="20:20" x14ac:dyDescent="0.3">
      <c r="T46" s="17" t="s">
        <v>122</v>
      </c>
    </row>
    <row r="47" spans="20:20" x14ac:dyDescent="0.3">
      <c r="T47" s="17" t="s">
        <v>116</v>
      </c>
    </row>
    <row r="48" spans="20:20" x14ac:dyDescent="0.3">
      <c r="T48" s="17" t="s">
        <v>274</v>
      </c>
    </row>
    <row r="49" spans="20:20" x14ac:dyDescent="0.3">
      <c r="T49" s="17" t="s">
        <v>147</v>
      </c>
    </row>
    <row r="50" spans="20:20" x14ac:dyDescent="0.3">
      <c r="T50" s="17" t="s">
        <v>158</v>
      </c>
    </row>
    <row r="51" spans="20:20" x14ac:dyDescent="0.3">
      <c r="T51" s="17" t="s">
        <v>136</v>
      </c>
    </row>
    <row r="52" spans="20:20" x14ac:dyDescent="0.3">
      <c r="T52" s="17" t="s">
        <v>148</v>
      </c>
    </row>
    <row r="53" spans="20:20" x14ac:dyDescent="0.3">
      <c r="T53" s="17" t="s">
        <v>123</v>
      </c>
    </row>
    <row r="54" spans="20:20" x14ac:dyDescent="0.3">
      <c r="T54" s="17" t="s">
        <v>270</v>
      </c>
    </row>
    <row r="55" spans="20:20" x14ac:dyDescent="0.3">
      <c r="T55" s="17" t="s">
        <v>276</v>
      </c>
    </row>
    <row r="56" spans="20:20" x14ac:dyDescent="0.3">
      <c r="T56" s="17" t="s">
        <v>130</v>
      </c>
    </row>
    <row r="57" spans="20:20" x14ac:dyDescent="0.3">
      <c r="T57" s="17" t="s">
        <v>159</v>
      </c>
    </row>
    <row r="58" spans="20:20" x14ac:dyDescent="0.3">
      <c r="T58" s="17" t="s">
        <v>300</v>
      </c>
    </row>
    <row r="59" spans="20:20" x14ac:dyDescent="0.3">
      <c r="T59" s="17" t="s">
        <v>301</v>
      </c>
    </row>
    <row r="60" spans="20:20" x14ac:dyDescent="0.3">
      <c r="T60" s="17" t="s">
        <v>272</v>
      </c>
    </row>
    <row r="61" spans="20:20" x14ac:dyDescent="0.3">
      <c r="T61" s="17" t="s">
        <v>149</v>
      </c>
    </row>
    <row r="62" spans="20:20" x14ac:dyDescent="0.3">
      <c r="T62" s="17" t="s">
        <v>160</v>
      </c>
    </row>
    <row r="63" spans="20:20" x14ac:dyDescent="0.3">
      <c r="T63" s="17" t="s">
        <v>269</v>
      </c>
    </row>
    <row r="64" spans="20:20" x14ac:dyDescent="0.3">
      <c r="T64" s="17" t="s">
        <v>161</v>
      </c>
    </row>
    <row r="65" spans="20:20" x14ac:dyDescent="0.3">
      <c r="T65" s="17" t="s">
        <v>131</v>
      </c>
    </row>
    <row r="66" spans="20:20" x14ac:dyDescent="0.3">
      <c r="T66" s="17" t="s">
        <v>118</v>
      </c>
    </row>
    <row r="67" spans="20:20" x14ac:dyDescent="0.3">
      <c r="T67" s="17" t="s">
        <v>105</v>
      </c>
    </row>
    <row r="68" spans="20:20" x14ac:dyDescent="0.3">
      <c r="T68" s="17" t="s">
        <v>150</v>
      </c>
    </row>
    <row r="69" spans="20:20" x14ac:dyDescent="0.3">
      <c r="T69" s="17" t="s">
        <v>151</v>
      </c>
    </row>
  </sheetData>
  <sheetProtection selectLockedCells="1" selectUnlockedCells="1"/>
  <pageMargins left="0.7" right="0.7" top="0.75" bottom="0.75" header="0.3" footer="0.3"/>
  <tableParts count="2">
    <tablePart r:id="rId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8BA0C-2E95-B945-8CC5-ED4F0531BFCA}">
  <sheetPr codeName="Feuil28">
    <tabColor theme="5"/>
  </sheetPr>
  <dimension ref="A1:D102"/>
  <sheetViews>
    <sheetView showGridLines="0" view="pageBreakPreview" topLeftCell="A58" zoomScale="55" zoomScaleNormal="85" zoomScaleSheetLayoutView="55" workbookViewId="0">
      <selection activeCell="F66" sqref="F66"/>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65</v>
      </c>
      <c r="C1" s="85"/>
      <c r="D1" s="163" t="s">
        <v>737</v>
      </c>
    </row>
    <row r="2" spans="1:4" ht="22.8" x14ac:dyDescent="0.3">
      <c r="A2" s="42"/>
      <c r="B2" s="86"/>
      <c r="C2" s="69"/>
      <c r="D2" s="40"/>
    </row>
    <row r="3" spans="1:4" ht="42" customHeight="1" x14ac:dyDescent="0.3">
      <c r="A3" s="48" t="s">
        <v>222</v>
      </c>
      <c r="B3" s="203" t="s">
        <v>206</v>
      </c>
      <c r="C3" s="203"/>
      <c r="D3" s="45"/>
    </row>
    <row r="4" spans="1:4" ht="23.4" x14ac:dyDescent="0.3">
      <c r="A4" s="43"/>
      <c r="B4" s="87"/>
      <c r="C4" s="88"/>
      <c r="D4" s="45"/>
    </row>
    <row r="5" spans="1:4" ht="42" customHeight="1" x14ac:dyDescent="0.3">
      <c r="A5" s="48" t="s">
        <v>223</v>
      </c>
      <c r="B5" s="203" t="s">
        <v>206</v>
      </c>
      <c r="C5" s="203"/>
      <c r="D5" s="45"/>
    </row>
    <row r="6" spans="1:4" ht="28.2" customHeight="1" x14ac:dyDescent="0.3">
      <c r="A6" s="50"/>
      <c r="B6" s="88"/>
      <c r="C6" s="87"/>
      <c r="D6" s="45"/>
    </row>
    <row r="7" spans="1:4" ht="47.4" customHeight="1" x14ac:dyDescent="0.3">
      <c r="A7" s="132" t="s">
        <v>231</v>
      </c>
      <c r="B7" s="203" t="s">
        <v>204</v>
      </c>
      <c r="C7" s="203"/>
      <c r="D7" s="40"/>
    </row>
    <row r="8" spans="1:4" ht="20.399999999999999" x14ac:dyDescent="0.3">
      <c r="A8" s="46"/>
      <c r="B8" s="59"/>
      <c r="C8" s="59"/>
      <c r="D8" s="40"/>
    </row>
    <row r="9" spans="1:4" ht="120" customHeight="1" x14ac:dyDescent="0.3">
      <c r="A9" s="131" t="s">
        <v>24</v>
      </c>
      <c r="B9" s="60"/>
      <c r="C9" s="60"/>
      <c r="D9" s="89" t="s">
        <v>430</v>
      </c>
    </row>
    <row r="10" spans="1:4" ht="20.399999999999999" x14ac:dyDescent="0.3">
      <c r="A10" s="46"/>
      <c r="B10" s="59"/>
      <c r="C10" s="59"/>
      <c r="D10" s="47"/>
    </row>
    <row r="11" spans="1:4" ht="121.2" customHeight="1" x14ac:dyDescent="0.3">
      <c r="A11" s="131" t="s">
        <v>25</v>
      </c>
      <c r="B11" s="60"/>
      <c r="C11" s="60"/>
      <c r="D11" s="89" t="s">
        <v>431</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370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457</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580</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581</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643</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458</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459</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460</v>
      </c>
    </row>
    <row r="58" spans="1:4" ht="20.399999999999999" x14ac:dyDescent="0.3">
      <c r="A58" s="46"/>
      <c r="B58" s="59"/>
      <c r="C58" s="59"/>
      <c r="D58" s="47"/>
    </row>
    <row r="59" spans="1:4" ht="248.4" customHeight="1" x14ac:dyDescent="0.3">
      <c r="A59" s="131" t="s">
        <v>33</v>
      </c>
      <c r="B59" s="60"/>
      <c r="C59" s="60"/>
      <c r="D59" s="119" t="s">
        <v>461</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96</v>
      </c>
      <c r="B64" s="73">
        <v>4</v>
      </c>
      <c r="C64" s="215" t="s">
        <v>143</v>
      </c>
      <c r="D64" s="216"/>
    </row>
    <row r="65" spans="1:4" ht="25.95" customHeight="1" x14ac:dyDescent="0.3">
      <c r="A65" s="62" t="s">
        <v>162</v>
      </c>
      <c r="B65" s="51">
        <v>4</v>
      </c>
      <c r="C65" s="211" t="s">
        <v>275</v>
      </c>
      <c r="D65" s="212"/>
    </row>
    <row r="66" spans="1:4" ht="25.95" customHeight="1" x14ac:dyDescent="0.3">
      <c r="A66" s="62" t="s">
        <v>96</v>
      </c>
      <c r="B66" s="51">
        <v>4</v>
      </c>
      <c r="C66" s="211" t="s">
        <v>10</v>
      </c>
      <c r="D66" s="212"/>
    </row>
    <row r="67" spans="1:4" ht="25.95" customHeight="1" x14ac:dyDescent="0.3">
      <c r="A67" s="62" t="s">
        <v>180</v>
      </c>
      <c r="B67" s="52">
        <v>4</v>
      </c>
      <c r="C67" s="211" t="s">
        <v>188</v>
      </c>
      <c r="D67" s="212"/>
    </row>
    <row r="68" spans="1:4" ht="25.95" customHeight="1" x14ac:dyDescent="0.3">
      <c r="A68" s="62" t="s">
        <v>162</v>
      </c>
      <c r="B68" s="51">
        <v>3</v>
      </c>
      <c r="C68" s="211" t="s">
        <v>177</v>
      </c>
      <c r="D68" s="212"/>
    </row>
    <row r="69" spans="1:4" ht="25.95" customHeight="1" x14ac:dyDescent="0.3">
      <c r="A69" s="62" t="s">
        <v>96</v>
      </c>
      <c r="B69" s="51">
        <v>4</v>
      </c>
      <c r="C69" s="211" t="s">
        <v>142</v>
      </c>
      <c r="D69" s="212"/>
    </row>
    <row r="70" spans="1:4" ht="25.95" customHeight="1" x14ac:dyDescent="0.3">
      <c r="A70" s="62" t="s">
        <v>96</v>
      </c>
      <c r="B70" s="51">
        <v>3</v>
      </c>
      <c r="C70" s="211" t="s">
        <v>105</v>
      </c>
      <c r="D70" s="212"/>
    </row>
    <row r="71" spans="1:4" ht="25.95" customHeight="1" x14ac:dyDescent="0.3">
      <c r="A71" s="62" t="s">
        <v>180</v>
      </c>
      <c r="B71" s="51">
        <v>4</v>
      </c>
      <c r="C71" s="211" t="s">
        <v>7</v>
      </c>
      <c r="D71" s="212"/>
    </row>
    <row r="72" spans="1:4" ht="25.95" customHeight="1" x14ac:dyDescent="0.3">
      <c r="A72" s="62" t="s">
        <v>96</v>
      </c>
      <c r="B72" s="52">
        <v>4</v>
      </c>
      <c r="C72" s="211" t="s">
        <v>130</v>
      </c>
      <c r="D72" s="212"/>
    </row>
    <row r="73" spans="1:4" ht="25.95" customHeight="1" x14ac:dyDescent="0.3">
      <c r="A73" s="62" t="s">
        <v>96</v>
      </c>
      <c r="B73" s="51">
        <v>3</v>
      </c>
      <c r="C73" s="211" t="s">
        <v>168</v>
      </c>
      <c r="D73" s="212"/>
    </row>
    <row r="74" spans="1:4" ht="25.95" customHeight="1" x14ac:dyDescent="0.3">
      <c r="A74" s="62" t="s">
        <v>180</v>
      </c>
      <c r="B74" s="51">
        <v>2</v>
      </c>
      <c r="C74" s="211" t="s">
        <v>190</v>
      </c>
      <c r="D74" s="212"/>
    </row>
    <row r="75" spans="1:4" ht="25.95" customHeight="1" thickBot="1" x14ac:dyDescent="0.35">
      <c r="A75" s="74" t="s">
        <v>180</v>
      </c>
      <c r="B75" s="53">
        <v>3</v>
      </c>
      <c r="C75" s="213" t="s">
        <v>186</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552</v>
      </c>
    </row>
    <row r="82" spans="1:4" ht="64.2" customHeight="1" x14ac:dyDescent="0.3">
      <c r="A82" s="186" t="s">
        <v>495</v>
      </c>
      <c r="B82" s="187"/>
      <c r="C82" s="188"/>
      <c r="D82" s="105" t="s">
        <v>553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698</v>
      </c>
      <c r="B86" s="175"/>
      <c r="C86" s="176"/>
      <c r="D86" s="136" t="s">
        <v>699</v>
      </c>
    </row>
    <row r="87" spans="1:4" ht="61.95" customHeight="1" x14ac:dyDescent="0.3">
      <c r="A87" s="174" t="s">
        <v>700</v>
      </c>
      <c r="B87" s="175"/>
      <c r="C87" s="176"/>
      <c r="D87" s="136" t="s">
        <v>701</v>
      </c>
    </row>
    <row r="88" spans="1:4" ht="61.95" customHeight="1" x14ac:dyDescent="0.3">
      <c r="A88" s="174" t="s">
        <v>702</v>
      </c>
      <c r="B88" s="175"/>
      <c r="C88" s="176"/>
      <c r="D88" s="136" t="s">
        <v>689</v>
      </c>
    </row>
    <row r="89" spans="1:4" ht="61.95" customHeight="1" x14ac:dyDescent="0.3">
      <c r="A89" s="174" t="s">
        <v>689</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2</v>
      </c>
      <c r="B94" s="170"/>
      <c r="C94" s="170"/>
      <c r="D94" s="106" t="s">
        <v>2</v>
      </c>
    </row>
    <row r="95" spans="1:4" ht="25.8" x14ac:dyDescent="0.3">
      <c r="A95" s="169" t="s">
        <v>13</v>
      </c>
      <c r="B95" s="170"/>
      <c r="C95" s="170"/>
      <c r="D95" s="106" t="s">
        <v>394</v>
      </c>
    </row>
    <row r="96" spans="1:4" ht="25.8" x14ac:dyDescent="0.3">
      <c r="A96" s="169" t="s">
        <v>13</v>
      </c>
      <c r="B96" s="170"/>
      <c r="C96" s="170"/>
      <c r="D96" s="106" t="s">
        <v>13</v>
      </c>
    </row>
    <row r="97" spans="1:4" ht="25.8" x14ac:dyDescent="0.3">
      <c r="A97" s="169" t="s">
        <v>13</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595</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C0582C47-9E2B-4A73-A2D8-82B58917E404}">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3EC5D97-C323-41D3-ACEE-6597695BF814}">
          <x14:formula1>
            <xm:f>'TABLE METIERS'!$C$2:$C$39</xm:f>
          </x14:formula1>
          <xm:sqref>A94:D99</xm:sqref>
        </x14:dataValidation>
        <x14:dataValidation type="list" allowBlank="1" showInputMessage="1" showErrorMessage="1" xr:uid="{EC840C3F-D753-455E-B66D-7F91F2C0D206}">
          <x14:formula1>
            <xm:f>'TABLE COMPETENCES'!$C$2:$C$150</xm:f>
          </x14:formula1>
          <xm:sqref>C64:D75</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50278-A471-7343-86C0-210AE4550B49}">
  <sheetPr codeName="Feuil29">
    <tabColor theme="5"/>
  </sheetPr>
  <dimension ref="A1:D102"/>
  <sheetViews>
    <sheetView showGridLines="0" view="pageBreakPreview" topLeftCell="A55" zoomScale="55" zoomScaleNormal="85" zoomScaleSheetLayoutView="55" workbookViewId="0">
      <selection activeCell="C64" sqref="C64:D75"/>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66</v>
      </c>
      <c r="C1" s="85"/>
      <c r="D1" s="163" t="s">
        <v>737</v>
      </c>
    </row>
    <row r="2" spans="1:4" ht="22.8" x14ac:dyDescent="0.3">
      <c r="A2" s="42"/>
      <c r="B2" s="86"/>
      <c r="C2" s="69"/>
      <c r="D2" s="40"/>
    </row>
    <row r="3" spans="1:4" ht="42" customHeight="1" x14ac:dyDescent="0.3">
      <c r="A3" s="48" t="s">
        <v>222</v>
      </c>
      <c r="B3" s="203" t="s">
        <v>207</v>
      </c>
      <c r="C3" s="203"/>
      <c r="D3" s="45"/>
    </row>
    <row r="4" spans="1:4" ht="23.4" x14ac:dyDescent="0.3">
      <c r="A4" s="43"/>
      <c r="B4" s="87"/>
      <c r="C4" s="88"/>
      <c r="D4" s="45"/>
    </row>
    <row r="5" spans="1:4" ht="42" customHeight="1" x14ac:dyDescent="0.3">
      <c r="A5" s="48" t="s">
        <v>223</v>
      </c>
      <c r="B5" s="203" t="s">
        <v>288</v>
      </c>
      <c r="C5" s="203"/>
      <c r="D5" s="45"/>
    </row>
    <row r="6" spans="1:4" ht="28.2" customHeight="1" x14ac:dyDescent="0.3">
      <c r="A6" s="50"/>
      <c r="B6" s="88"/>
      <c r="C6" s="87"/>
      <c r="D6" s="45"/>
    </row>
    <row r="7" spans="1:4" ht="47.4" customHeight="1" x14ac:dyDescent="0.3">
      <c r="A7" s="132" t="s">
        <v>231</v>
      </c>
      <c r="B7" s="203" t="s">
        <v>204</v>
      </c>
      <c r="C7" s="203"/>
      <c r="D7" s="40"/>
    </row>
    <row r="8" spans="1:4" ht="20.399999999999999" x14ac:dyDescent="0.3">
      <c r="A8" s="46"/>
      <c r="B8" s="59"/>
      <c r="C8" s="59"/>
      <c r="D8" s="40"/>
    </row>
    <row r="9" spans="1:4" ht="120" customHeight="1" x14ac:dyDescent="0.3">
      <c r="A9" s="131" t="s">
        <v>24</v>
      </c>
      <c r="B9" s="60"/>
      <c r="C9" s="60"/>
      <c r="D9" s="89" t="s">
        <v>289</v>
      </c>
    </row>
    <row r="10" spans="1:4" ht="20.399999999999999" x14ac:dyDescent="0.3">
      <c r="A10" s="46"/>
      <c r="B10" s="59"/>
      <c r="C10" s="59"/>
      <c r="D10" s="47"/>
    </row>
    <row r="11" spans="1:4" ht="121.2" customHeight="1" x14ac:dyDescent="0.3">
      <c r="A11" s="131" t="s">
        <v>25</v>
      </c>
      <c r="B11" s="60"/>
      <c r="C11" s="60"/>
      <c r="D11" s="89" t="s">
        <v>582</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970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606</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625</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610</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607</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608</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609</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290</v>
      </c>
    </row>
    <row r="58" spans="1:4" ht="20.399999999999999" x14ac:dyDescent="0.3">
      <c r="A58" s="46"/>
      <c r="B58" s="59"/>
      <c r="C58" s="59"/>
      <c r="D58" s="47"/>
    </row>
    <row r="59" spans="1:4" ht="248.4" customHeight="1" x14ac:dyDescent="0.3">
      <c r="A59" s="131" t="s">
        <v>33</v>
      </c>
      <c r="B59" s="60"/>
      <c r="C59" s="60"/>
      <c r="D59" s="119" t="s">
        <v>291</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180</v>
      </c>
      <c r="B64" s="73">
        <v>4</v>
      </c>
      <c r="C64" s="215" t="s">
        <v>183</v>
      </c>
      <c r="D64" s="216"/>
    </row>
    <row r="65" spans="1:4" ht="25.95" customHeight="1" x14ac:dyDescent="0.3">
      <c r="A65" s="62" t="s">
        <v>180</v>
      </c>
      <c r="B65" s="51">
        <v>3</v>
      </c>
      <c r="C65" s="211" t="s">
        <v>188</v>
      </c>
      <c r="D65" s="212"/>
    </row>
    <row r="66" spans="1:4" ht="25.95" customHeight="1" x14ac:dyDescent="0.3">
      <c r="A66" s="62" t="s">
        <v>180</v>
      </c>
      <c r="B66" s="51">
        <v>3</v>
      </c>
      <c r="C66" s="211" t="s">
        <v>10</v>
      </c>
      <c r="D66" s="212"/>
    </row>
    <row r="67" spans="1:4" ht="25.95" customHeight="1" x14ac:dyDescent="0.3">
      <c r="A67" s="62" t="s">
        <v>180</v>
      </c>
      <c r="B67" s="52">
        <v>4</v>
      </c>
      <c r="C67" s="211" t="s">
        <v>189</v>
      </c>
      <c r="D67" s="212"/>
    </row>
    <row r="68" spans="1:4" ht="25.95" customHeight="1" x14ac:dyDescent="0.3">
      <c r="A68" s="62" t="s">
        <v>180</v>
      </c>
      <c r="B68" s="51">
        <v>3</v>
      </c>
      <c r="C68" s="211" t="s">
        <v>190</v>
      </c>
      <c r="D68" s="212"/>
    </row>
    <row r="69" spans="1:4" ht="25.95" customHeight="1" x14ac:dyDescent="0.3">
      <c r="A69" s="62" t="s">
        <v>180</v>
      </c>
      <c r="B69" s="51">
        <v>4</v>
      </c>
      <c r="C69" s="211" t="s">
        <v>7</v>
      </c>
      <c r="D69" s="212"/>
    </row>
    <row r="70" spans="1:4" ht="25.95" customHeight="1" x14ac:dyDescent="0.3">
      <c r="A70" s="62" t="s">
        <v>162</v>
      </c>
      <c r="B70" s="51">
        <v>4</v>
      </c>
      <c r="C70" s="211" t="s">
        <v>167</v>
      </c>
      <c r="D70" s="212"/>
    </row>
    <row r="71" spans="1:4" ht="25.95" customHeight="1" x14ac:dyDescent="0.3">
      <c r="A71" s="62" t="s">
        <v>162</v>
      </c>
      <c r="B71" s="51">
        <v>3</v>
      </c>
      <c r="C71" s="211" t="s">
        <v>174</v>
      </c>
      <c r="D71" s="212"/>
    </row>
    <row r="72" spans="1:4" ht="25.95" customHeight="1" x14ac:dyDescent="0.3">
      <c r="A72" s="62" t="s">
        <v>162</v>
      </c>
      <c r="B72" s="52">
        <v>4</v>
      </c>
      <c r="C72" s="211" t="s">
        <v>178</v>
      </c>
      <c r="D72" s="212"/>
    </row>
    <row r="73" spans="1:4" ht="25.95" customHeight="1" x14ac:dyDescent="0.3">
      <c r="A73" s="62" t="s">
        <v>96</v>
      </c>
      <c r="B73" s="51">
        <v>4</v>
      </c>
      <c r="C73" s="211" t="s">
        <v>116</v>
      </c>
      <c r="D73" s="212"/>
    </row>
    <row r="74" spans="1:4" ht="25.95" customHeight="1" x14ac:dyDescent="0.3">
      <c r="A74" s="62" t="s">
        <v>96</v>
      </c>
      <c r="B74" s="51">
        <v>4</v>
      </c>
      <c r="C74" s="211" t="s">
        <v>141</v>
      </c>
      <c r="D74" s="212"/>
    </row>
    <row r="75" spans="1:4" ht="25.95" customHeight="1" thickBot="1" x14ac:dyDescent="0.35">
      <c r="A75" s="74" t="s">
        <v>96</v>
      </c>
      <c r="B75" s="53">
        <v>4</v>
      </c>
      <c r="C75" s="213" t="s">
        <v>149</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684</v>
      </c>
      <c r="B86" s="175"/>
      <c r="C86" s="176"/>
      <c r="D86" s="136" t="s">
        <v>693</v>
      </c>
    </row>
    <row r="87" spans="1:4" ht="61.95" customHeight="1" x14ac:dyDescent="0.3">
      <c r="A87" s="174" t="s">
        <v>694</v>
      </c>
      <c r="B87" s="175"/>
      <c r="C87" s="176"/>
      <c r="D87" s="136" t="s">
        <v>695</v>
      </c>
    </row>
    <row r="88" spans="1:4" ht="61.95" customHeight="1" x14ac:dyDescent="0.3">
      <c r="A88" s="174" t="s">
        <v>696</v>
      </c>
      <c r="B88" s="175"/>
      <c r="C88" s="176"/>
      <c r="D88" s="136" t="s">
        <v>697</v>
      </c>
    </row>
    <row r="89" spans="1:4" ht="61.95" customHeight="1" x14ac:dyDescent="0.3">
      <c r="A89" s="174" t="s">
        <v>689</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284</v>
      </c>
      <c r="B94" s="170"/>
      <c r="C94" s="170"/>
      <c r="D94" s="106" t="s">
        <v>212</v>
      </c>
    </row>
    <row r="95" spans="1:4" ht="25.8" x14ac:dyDescent="0.3">
      <c r="A95" s="169" t="s">
        <v>13</v>
      </c>
      <c r="B95" s="170"/>
      <c r="C95" s="170"/>
      <c r="D95" s="106" t="s">
        <v>13</v>
      </c>
    </row>
    <row r="96" spans="1:4" ht="25.8" x14ac:dyDescent="0.3">
      <c r="A96" s="169" t="s">
        <v>13</v>
      </c>
      <c r="B96" s="170"/>
      <c r="C96" s="170"/>
      <c r="D96" s="106" t="s">
        <v>13</v>
      </c>
    </row>
    <row r="97" spans="1:4" ht="25.8" x14ac:dyDescent="0.3">
      <c r="A97" s="169" t="s">
        <v>13</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592</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90C117DE-DA3D-4446-8ABF-DFB59ADEA1F3}">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C9CC696-11AA-4A0C-B1FE-CF07E675B11A}">
          <x14:formula1>
            <xm:f>'TABLE METIERS'!$C$2:$C$39</xm:f>
          </x14:formula1>
          <xm:sqref>A94:D99</xm:sqref>
        </x14:dataValidation>
        <x14:dataValidation type="list" allowBlank="1" showInputMessage="1" showErrorMessage="1" xr:uid="{382DC2B6-1D45-4ED3-8392-849DC7BA39AE}">
          <x14:formula1>
            <xm:f>'TABLE COMPETENCES'!$C$2:$C$150</xm:f>
          </x14:formula1>
          <xm:sqref>C64:D75</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80C31-89A2-F346-A425-270D34288137}">
  <sheetPr codeName="Feuil31">
    <tabColor theme="5"/>
  </sheetPr>
  <dimension ref="A1:D102"/>
  <sheetViews>
    <sheetView showGridLines="0" view="pageBreakPreview" topLeftCell="A58" zoomScale="55" zoomScaleNormal="85" zoomScaleSheetLayoutView="55" workbookViewId="0">
      <selection activeCell="C64" sqref="C64:D75"/>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68</v>
      </c>
      <c r="C1" s="85"/>
      <c r="D1" s="163" t="s">
        <v>737</v>
      </c>
    </row>
    <row r="2" spans="1:4" ht="22.8" x14ac:dyDescent="0.3">
      <c r="A2" s="42"/>
      <c r="B2" s="86"/>
      <c r="C2" s="69"/>
      <c r="D2" s="40"/>
    </row>
    <row r="3" spans="1:4" ht="42" customHeight="1" x14ac:dyDescent="0.3">
      <c r="A3" s="48" t="s">
        <v>222</v>
      </c>
      <c r="B3" s="203" t="s">
        <v>264</v>
      </c>
      <c r="C3" s="203"/>
      <c r="D3" s="45"/>
    </row>
    <row r="4" spans="1:4" ht="23.4" x14ac:dyDescent="0.3">
      <c r="A4" s="43"/>
      <c r="B4" s="87"/>
      <c r="C4" s="88"/>
      <c r="D4" s="45"/>
    </row>
    <row r="5" spans="1:4" ht="42" customHeight="1" x14ac:dyDescent="0.3">
      <c r="A5" s="48" t="s">
        <v>223</v>
      </c>
      <c r="B5" s="203" t="s">
        <v>264</v>
      </c>
      <c r="C5" s="203"/>
      <c r="D5" s="45"/>
    </row>
    <row r="6" spans="1:4" ht="28.2" customHeight="1" x14ac:dyDescent="0.3">
      <c r="A6" s="50"/>
      <c r="B6" s="88"/>
      <c r="C6" s="87"/>
      <c r="D6" s="45"/>
    </row>
    <row r="7" spans="1:4" ht="47.4" customHeight="1" x14ac:dyDescent="0.3">
      <c r="A7" s="132" t="s">
        <v>231</v>
      </c>
      <c r="B7" s="203" t="s">
        <v>204</v>
      </c>
      <c r="C7" s="203"/>
      <c r="D7" s="40"/>
    </row>
    <row r="8" spans="1:4" ht="20.399999999999999" x14ac:dyDescent="0.3">
      <c r="A8" s="46"/>
      <c r="B8" s="59"/>
      <c r="C8" s="59"/>
      <c r="D8" s="40"/>
    </row>
    <row r="9" spans="1:4" ht="120" customHeight="1" x14ac:dyDescent="0.3">
      <c r="A9" s="131" t="s">
        <v>24</v>
      </c>
      <c r="B9" s="60"/>
      <c r="C9" s="60"/>
      <c r="D9" s="89" t="s">
        <v>344</v>
      </c>
    </row>
    <row r="10" spans="1:4" ht="20.399999999999999" x14ac:dyDescent="0.3">
      <c r="A10" s="46"/>
      <c r="B10" s="59"/>
      <c r="C10" s="59"/>
      <c r="D10" s="47"/>
    </row>
    <row r="11" spans="1:4" ht="121.2" customHeight="1" x14ac:dyDescent="0.3">
      <c r="A11" s="131" t="s">
        <v>25</v>
      </c>
      <c r="B11" s="60"/>
      <c r="C11" s="60"/>
      <c r="D11" s="89" t="s">
        <v>345</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25" t="s">
        <v>542</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346</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559</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560</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347</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348</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349</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350</v>
      </c>
    </row>
    <row r="58" spans="1:4" ht="20.399999999999999" x14ac:dyDescent="0.3">
      <c r="A58" s="46"/>
      <c r="B58" s="59"/>
      <c r="C58" s="59"/>
      <c r="D58" s="47"/>
    </row>
    <row r="59" spans="1:4" ht="248.4" customHeight="1" x14ac:dyDescent="0.3">
      <c r="A59" s="131" t="s">
        <v>33</v>
      </c>
      <c r="B59" s="60"/>
      <c r="C59" s="60"/>
      <c r="D59" s="119" t="s">
        <v>351</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96</v>
      </c>
      <c r="B64" s="73">
        <v>4</v>
      </c>
      <c r="C64" s="215" t="s">
        <v>273</v>
      </c>
      <c r="D64" s="216"/>
    </row>
    <row r="65" spans="1:4" ht="25.95" customHeight="1" x14ac:dyDescent="0.3">
      <c r="A65" s="62" t="s">
        <v>96</v>
      </c>
      <c r="B65" s="51">
        <v>3</v>
      </c>
      <c r="C65" s="211" t="s">
        <v>113</v>
      </c>
      <c r="D65" s="212"/>
    </row>
    <row r="66" spans="1:4" ht="25.95" customHeight="1" x14ac:dyDescent="0.3">
      <c r="A66" s="62" t="s">
        <v>96</v>
      </c>
      <c r="B66" s="51">
        <v>4</v>
      </c>
      <c r="C66" s="211" t="s">
        <v>10</v>
      </c>
      <c r="D66" s="212"/>
    </row>
    <row r="67" spans="1:4" ht="25.95" customHeight="1" x14ac:dyDescent="0.3">
      <c r="A67" s="62" t="s">
        <v>162</v>
      </c>
      <c r="B67" s="52">
        <v>3</v>
      </c>
      <c r="C67" s="211" t="s">
        <v>297</v>
      </c>
      <c r="D67" s="212"/>
    </row>
    <row r="68" spans="1:4" ht="25.95" customHeight="1" x14ac:dyDescent="0.3">
      <c r="A68" s="62" t="s">
        <v>96</v>
      </c>
      <c r="B68" s="51">
        <v>3</v>
      </c>
      <c r="C68" s="211" t="s">
        <v>298</v>
      </c>
      <c r="D68" s="212"/>
    </row>
    <row r="69" spans="1:4" ht="25.95" customHeight="1" x14ac:dyDescent="0.3">
      <c r="A69" s="62" t="s">
        <v>180</v>
      </c>
      <c r="B69" s="51">
        <v>3</v>
      </c>
      <c r="C69" s="211" t="s">
        <v>7</v>
      </c>
      <c r="D69" s="212"/>
    </row>
    <row r="70" spans="1:4" ht="25.95" customHeight="1" x14ac:dyDescent="0.3">
      <c r="A70" s="62" t="s">
        <v>180</v>
      </c>
      <c r="B70" s="51">
        <v>4</v>
      </c>
      <c r="C70" s="211" t="s">
        <v>185</v>
      </c>
      <c r="D70" s="212"/>
    </row>
    <row r="71" spans="1:4" ht="25.95" customHeight="1" x14ac:dyDescent="0.3">
      <c r="A71" s="62" t="s">
        <v>96</v>
      </c>
      <c r="B71" s="51">
        <v>4</v>
      </c>
      <c r="C71" s="211" t="s">
        <v>107</v>
      </c>
      <c r="D71" s="212"/>
    </row>
    <row r="72" spans="1:4" ht="25.95" customHeight="1" x14ac:dyDescent="0.3">
      <c r="A72" s="62" t="s">
        <v>96</v>
      </c>
      <c r="B72" s="52">
        <v>3</v>
      </c>
      <c r="C72" s="211" t="s">
        <v>277</v>
      </c>
      <c r="D72" s="212"/>
    </row>
    <row r="73" spans="1:4" ht="25.95" customHeight="1" x14ac:dyDescent="0.3">
      <c r="A73" s="62" t="s">
        <v>162</v>
      </c>
      <c r="B73" s="51">
        <v>4</v>
      </c>
      <c r="C73" s="211" t="s">
        <v>173</v>
      </c>
      <c r="D73" s="212"/>
    </row>
    <row r="74" spans="1:4" ht="25.95" customHeight="1" x14ac:dyDescent="0.3">
      <c r="A74" s="62" t="s">
        <v>13</v>
      </c>
      <c r="B74" s="51" t="s">
        <v>13</v>
      </c>
      <c r="C74" s="211" t="s">
        <v>13</v>
      </c>
      <c r="D74" s="212"/>
    </row>
    <row r="75" spans="1:4" ht="25.95" customHeight="1" thickBot="1" x14ac:dyDescent="0.35">
      <c r="A75" s="74" t="s">
        <v>13</v>
      </c>
      <c r="B75" s="53" t="s">
        <v>13</v>
      </c>
      <c r="C75" s="213" t="s">
        <v>13</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555</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690</v>
      </c>
      <c r="B86" s="175"/>
      <c r="C86" s="176"/>
      <c r="D86" s="136" t="s">
        <v>691</v>
      </c>
    </row>
    <row r="87" spans="1:4" ht="61.95" customHeight="1" x14ac:dyDescent="0.3">
      <c r="A87" s="174" t="s">
        <v>692</v>
      </c>
      <c r="B87" s="175"/>
      <c r="C87" s="176"/>
      <c r="D87" s="136" t="s">
        <v>689</v>
      </c>
    </row>
    <row r="88" spans="1:4" ht="61.95" customHeight="1" x14ac:dyDescent="0.3">
      <c r="A88" s="174" t="s">
        <v>689</v>
      </c>
      <c r="B88" s="175"/>
      <c r="C88" s="176"/>
      <c r="D88" s="136" t="s">
        <v>689</v>
      </c>
    </row>
    <row r="89" spans="1:4" ht="61.95" customHeight="1" x14ac:dyDescent="0.3">
      <c r="A89" s="174" t="s">
        <v>689</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205</v>
      </c>
      <c r="B94" s="170"/>
      <c r="C94" s="170"/>
      <c r="D94" s="106" t="s">
        <v>205</v>
      </c>
    </row>
    <row r="95" spans="1:4" ht="25.8" x14ac:dyDescent="0.3">
      <c r="A95" s="169" t="s">
        <v>13</v>
      </c>
      <c r="B95" s="170"/>
      <c r="C95" s="170"/>
      <c r="D95" s="106" t="s">
        <v>13</v>
      </c>
    </row>
    <row r="96" spans="1:4" ht="25.8" x14ac:dyDescent="0.3">
      <c r="A96" s="169" t="s">
        <v>13</v>
      </c>
      <c r="B96" s="170"/>
      <c r="C96" s="170"/>
      <c r="D96" s="106" t="s">
        <v>13</v>
      </c>
    </row>
    <row r="97" spans="1:4" ht="25.8" x14ac:dyDescent="0.3">
      <c r="A97" s="169" t="s">
        <v>13</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593</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ABF9B365-1355-48A2-9A3C-4F041A913870}">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A89512-06C0-4B83-AFAC-6998693B3940}">
          <x14:formula1>
            <xm:f>'TABLE METIERS'!$C$2:$C$39</xm:f>
          </x14:formula1>
          <xm:sqref>A94:D99</xm:sqref>
        </x14:dataValidation>
        <x14:dataValidation type="list" allowBlank="1" showInputMessage="1" showErrorMessage="1" xr:uid="{150F535C-3663-4C3D-9289-7F866B64C935}">
          <x14:formula1>
            <xm:f>'TABLE COMPETENCES'!$C$2:$C$150</xm:f>
          </x14:formula1>
          <xm:sqref>C64:D75</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BB1-29C2-4D41-90C6-6E52977BDC0F}">
  <sheetPr codeName="Feuil30">
    <tabColor theme="5"/>
  </sheetPr>
  <dimension ref="A1:D102"/>
  <sheetViews>
    <sheetView showGridLines="0" view="pageBreakPreview" topLeftCell="A58" zoomScale="55" zoomScaleNormal="85" zoomScaleSheetLayoutView="55" workbookViewId="0">
      <selection activeCell="C64" sqref="C64:D75"/>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67</v>
      </c>
      <c r="C1" s="85"/>
      <c r="D1" s="163" t="s">
        <v>737</v>
      </c>
    </row>
    <row r="2" spans="1:4" ht="22.8" x14ac:dyDescent="0.3">
      <c r="A2" s="42"/>
      <c r="B2" s="86"/>
      <c r="C2" s="69"/>
      <c r="D2" s="40"/>
    </row>
    <row r="3" spans="1:4" ht="42" customHeight="1" x14ac:dyDescent="0.3">
      <c r="A3" s="48" t="s">
        <v>222</v>
      </c>
      <c r="B3" s="203" t="s">
        <v>292</v>
      </c>
      <c r="C3" s="203"/>
      <c r="D3" s="45"/>
    </row>
    <row r="4" spans="1:4" ht="23.4" x14ac:dyDescent="0.3">
      <c r="A4" s="43"/>
      <c r="B4" s="87"/>
      <c r="C4" s="88"/>
      <c r="D4" s="45"/>
    </row>
    <row r="5" spans="1:4" ht="42" customHeight="1" x14ac:dyDescent="0.3">
      <c r="A5" s="48" t="s">
        <v>223</v>
      </c>
      <c r="B5" s="203" t="s">
        <v>292</v>
      </c>
      <c r="C5" s="203"/>
      <c r="D5" s="45"/>
    </row>
    <row r="6" spans="1:4" ht="28.2" customHeight="1" x14ac:dyDescent="0.3">
      <c r="A6" s="50"/>
      <c r="B6" s="88"/>
      <c r="C6" s="87"/>
      <c r="D6" s="45"/>
    </row>
    <row r="7" spans="1:4" ht="47.4" customHeight="1" x14ac:dyDescent="0.3">
      <c r="A7" s="132" t="s">
        <v>231</v>
      </c>
      <c r="B7" s="203" t="s">
        <v>204</v>
      </c>
      <c r="C7" s="203"/>
      <c r="D7" s="40"/>
    </row>
    <row r="8" spans="1:4" ht="20.399999999999999" x14ac:dyDescent="0.3">
      <c r="A8" s="46"/>
      <c r="B8" s="59"/>
      <c r="C8" s="59"/>
      <c r="D8" s="40"/>
    </row>
    <row r="9" spans="1:4" ht="120" customHeight="1" x14ac:dyDescent="0.3">
      <c r="A9" s="131" t="s">
        <v>24</v>
      </c>
      <c r="B9" s="60"/>
      <c r="C9" s="60"/>
      <c r="D9" s="89" t="s">
        <v>432</v>
      </c>
    </row>
    <row r="10" spans="1:4" ht="20.399999999999999" x14ac:dyDescent="0.3">
      <c r="A10" s="46"/>
      <c r="B10" s="59"/>
      <c r="C10" s="59"/>
      <c r="D10" s="47"/>
    </row>
    <row r="11" spans="1:4" ht="121.2" customHeight="1" x14ac:dyDescent="0.3">
      <c r="A11" s="131" t="s">
        <v>25</v>
      </c>
      <c r="B11" s="60"/>
      <c r="C11" s="60"/>
      <c r="D11" s="89" t="s">
        <v>433</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970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626</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627</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628</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629</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630</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583</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631</v>
      </c>
    </row>
    <row r="58" spans="1:4" ht="20.399999999999999" x14ac:dyDescent="0.3">
      <c r="A58" s="46"/>
      <c r="B58" s="59"/>
      <c r="C58" s="59"/>
      <c r="D58" s="47"/>
    </row>
    <row r="59" spans="1:4" ht="248.4" customHeight="1" x14ac:dyDescent="0.3">
      <c r="A59" s="131" t="s">
        <v>33</v>
      </c>
      <c r="B59" s="60"/>
      <c r="C59" s="60"/>
      <c r="D59" s="119" t="s">
        <v>584</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180</v>
      </c>
      <c r="B64" s="73">
        <v>4</v>
      </c>
      <c r="C64" s="215" t="s">
        <v>182</v>
      </c>
      <c r="D64" s="216"/>
    </row>
    <row r="65" spans="1:4" ht="25.95" customHeight="1" x14ac:dyDescent="0.3">
      <c r="A65" s="62" t="s">
        <v>180</v>
      </c>
      <c r="B65" s="51">
        <v>4</v>
      </c>
      <c r="C65" s="211" t="s">
        <v>184</v>
      </c>
      <c r="D65" s="212"/>
    </row>
    <row r="66" spans="1:4" ht="25.95" customHeight="1" x14ac:dyDescent="0.3">
      <c r="A66" s="62" t="s">
        <v>180</v>
      </c>
      <c r="B66" s="51">
        <v>3</v>
      </c>
      <c r="C66" s="211" t="s">
        <v>10</v>
      </c>
      <c r="D66" s="212"/>
    </row>
    <row r="67" spans="1:4" ht="25.95" customHeight="1" x14ac:dyDescent="0.3">
      <c r="A67" s="62" t="s">
        <v>180</v>
      </c>
      <c r="B67" s="52">
        <v>3</v>
      </c>
      <c r="C67" s="211" t="s">
        <v>189</v>
      </c>
      <c r="D67" s="212"/>
    </row>
    <row r="68" spans="1:4" ht="25.95" customHeight="1" x14ac:dyDescent="0.3">
      <c r="A68" s="62" t="s">
        <v>180</v>
      </c>
      <c r="B68" s="51">
        <v>3</v>
      </c>
      <c r="C68" s="211" t="s">
        <v>190</v>
      </c>
      <c r="D68" s="212"/>
    </row>
    <row r="69" spans="1:4" ht="25.95" customHeight="1" x14ac:dyDescent="0.3">
      <c r="A69" s="62" t="s">
        <v>180</v>
      </c>
      <c r="B69" s="51">
        <v>4</v>
      </c>
      <c r="C69" s="211" t="s">
        <v>7</v>
      </c>
      <c r="D69" s="212"/>
    </row>
    <row r="70" spans="1:4" ht="25.95" customHeight="1" x14ac:dyDescent="0.3">
      <c r="A70" s="62" t="s">
        <v>162</v>
      </c>
      <c r="B70" s="51">
        <v>2</v>
      </c>
      <c r="C70" s="211" t="s">
        <v>275</v>
      </c>
      <c r="D70" s="212"/>
    </row>
    <row r="71" spans="1:4" ht="25.95" customHeight="1" x14ac:dyDescent="0.3">
      <c r="A71" s="62" t="s">
        <v>162</v>
      </c>
      <c r="B71" s="51">
        <v>3</v>
      </c>
      <c r="C71" s="211" t="s">
        <v>164</v>
      </c>
      <c r="D71" s="212"/>
    </row>
    <row r="72" spans="1:4" ht="25.95" customHeight="1" x14ac:dyDescent="0.3">
      <c r="A72" s="62" t="s">
        <v>162</v>
      </c>
      <c r="B72" s="52">
        <v>4</v>
      </c>
      <c r="C72" s="211" t="s">
        <v>167</v>
      </c>
      <c r="D72" s="212"/>
    </row>
    <row r="73" spans="1:4" ht="25.95" customHeight="1" x14ac:dyDescent="0.3">
      <c r="A73" s="62" t="s">
        <v>162</v>
      </c>
      <c r="B73" s="51">
        <v>3</v>
      </c>
      <c r="C73" s="211" t="s">
        <v>178</v>
      </c>
      <c r="D73" s="212"/>
    </row>
    <row r="74" spans="1:4" ht="25.95" customHeight="1" x14ac:dyDescent="0.3">
      <c r="A74" s="62" t="s">
        <v>180</v>
      </c>
      <c r="B74" s="51">
        <v>4</v>
      </c>
      <c r="C74" s="211" t="s">
        <v>183</v>
      </c>
      <c r="D74" s="212"/>
    </row>
    <row r="75" spans="1:4" ht="25.95" customHeight="1" thickBot="1" x14ac:dyDescent="0.35">
      <c r="A75" s="74" t="s">
        <v>96</v>
      </c>
      <c r="B75" s="53">
        <v>3</v>
      </c>
      <c r="C75" s="213" t="s">
        <v>142</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552</v>
      </c>
    </row>
    <row r="82" spans="1:4" ht="64.2" customHeight="1" x14ac:dyDescent="0.3">
      <c r="A82" s="186" t="s">
        <v>495</v>
      </c>
      <c r="B82" s="187"/>
      <c r="C82" s="188"/>
      <c r="D82" s="105" t="s">
        <v>553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684</v>
      </c>
      <c r="B86" s="175"/>
      <c r="C86" s="176"/>
      <c r="D86" s="136" t="s">
        <v>685</v>
      </c>
    </row>
    <row r="87" spans="1:4" ht="61.95" customHeight="1" x14ac:dyDescent="0.3">
      <c r="A87" s="174" t="s">
        <v>686</v>
      </c>
      <c r="B87" s="175"/>
      <c r="C87" s="176"/>
      <c r="D87" s="136" t="s">
        <v>687</v>
      </c>
    </row>
    <row r="88" spans="1:4" ht="61.95" customHeight="1" x14ac:dyDescent="0.3">
      <c r="A88" s="174" t="s">
        <v>688</v>
      </c>
      <c r="B88" s="175"/>
      <c r="C88" s="176"/>
      <c r="D88" s="136" t="s">
        <v>689</v>
      </c>
    </row>
    <row r="89" spans="1:4" ht="61.95" customHeight="1" x14ac:dyDescent="0.3">
      <c r="A89" s="174" t="s">
        <v>689</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284</v>
      </c>
      <c r="B94" s="170"/>
      <c r="C94" s="170"/>
      <c r="D94" s="106" t="s">
        <v>13</v>
      </c>
    </row>
    <row r="95" spans="1:4" ht="25.8" x14ac:dyDescent="0.3">
      <c r="A95" s="169" t="s">
        <v>13</v>
      </c>
      <c r="B95" s="170"/>
      <c r="C95" s="170"/>
      <c r="D95" s="106" t="s">
        <v>13</v>
      </c>
    </row>
    <row r="96" spans="1:4" ht="25.8" x14ac:dyDescent="0.3">
      <c r="A96" s="169" t="s">
        <v>13</v>
      </c>
      <c r="B96" s="170"/>
      <c r="C96" s="170"/>
      <c r="D96" s="106" t="s">
        <v>13</v>
      </c>
    </row>
    <row r="97" spans="1:4" ht="25.8" x14ac:dyDescent="0.3">
      <c r="A97" s="169" t="s">
        <v>13</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596</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6F6CFB5B-8457-4E35-81BD-37CC3E04721B}">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394CAB6-01D1-467A-9716-E33D040B1F97}">
          <x14:formula1>
            <xm:f>'TABLE METIERS'!$C$2:$C$39</xm:f>
          </x14:formula1>
          <xm:sqref>A94:D99</xm:sqref>
        </x14:dataValidation>
        <x14:dataValidation type="list" allowBlank="1" showInputMessage="1" showErrorMessage="1" xr:uid="{5B1F5DFF-7339-471D-B973-EDA775B225A7}">
          <x14:formula1>
            <xm:f>'TABLE COMPETENCES'!$C$2:$C$150</xm:f>
          </x14:formula1>
          <xm:sqref>C64:D75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0037C-B5DA-0444-A82D-5C00A2757BA7}">
  <sheetPr codeName="Feuil4"/>
  <dimension ref="A1:E39"/>
  <sheetViews>
    <sheetView workbookViewId="0">
      <selection activeCell="C9" sqref="C9"/>
    </sheetView>
  </sheetViews>
  <sheetFormatPr baseColWidth="10" defaultColWidth="10.69921875" defaultRowHeight="15.6" x14ac:dyDescent="0.3"/>
  <cols>
    <col min="1" max="1" width="13.5" style="20" customWidth="1"/>
    <col min="2" max="2" width="48" style="20" bestFit="1" customWidth="1"/>
    <col min="3" max="3" width="51.19921875" style="20" bestFit="1" customWidth="1"/>
    <col min="4" max="4" width="11.296875" style="20" bestFit="1" customWidth="1"/>
    <col min="5" max="5" width="14.69921875" style="20" bestFit="1" customWidth="1"/>
    <col min="6" max="16384" width="10.69921875" style="20"/>
  </cols>
  <sheetData>
    <row r="1" spans="1:5" x14ac:dyDescent="0.3">
      <c r="A1" s="10" t="s">
        <v>0</v>
      </c>
      <c r="B1" s="10" t="s">
        <v>82</v>
      </c>
      <c r="C1" s="10" t="s">
        <v>83</v>
      </c>
      <c r="D1" s="167" t="s">
        <v>738</v>
      </c>
      <c r="E1" s="168" t="s">
        <v>739</v>
      </c>
    </row>
    <row r="2" spans="1:5" x14ac:dyDescent="0.3">
      <c r="A2" s="9" t="s">
        <v>42</v>
      </c>
      <c r="B2" s="111" t="s">
        <v>192</v>
      </c>
      <c r="C2" s="111" t="s">
        <v>362</v>
      </c>
      <c r="D2" s="166"/>
      <c r="E2" s="166"/>
    </row>
    <row r="3" spans="1:5" x14ac:dyDescent="0.3">
      <c r="A3" s="9" t="s">
        <v>43</v>
      </c>
      <c r="B3" s="111" t="s">
        <v>192</v>
      </c>
      <c r="C3" s="111" t="s">
        <v>193</v>
      </c>
      <c r="D3" s="166"/>
      <c r="E3" s="166"/>
    </row>
    <row r="4" spans="1:5" x14ac:dyDescent="0.3">
      <c r="A4" s="9" t="s">
        <v>44</v>
      </c>
      <c r="B4" s="111" t="s">
        <v>194</v>
      </c>
      <c r="C4" s="111" t="s">
        <v>195</v>
      </c>
      <c r="D4" s="166"/>
      <c r="E4" s="166"/>
    </row>
    <row r="5" spans="1:5" x14ac:dyDescent="0.3">
      <c r="A5" s="9" t="s">
        <v>45</v>
      </c>
      <c r="B5" s="111" t="s">
        <v>194</v>
      </c>
      <c r="C5" s="111" t="s">
        <v>196</v>
      </c>
      <c r="D5" s="166"/>
      <c r="E5" s="166"/>
    </row>
    <row r="6" spans="1:5" x14ac:dyDescent="0.3">
      <c r="A6" s="9" t="s">
        <v>46</v>
      </c>
      <c r="B6" s="110" t="s">
        <v>194</v>
      </c>
      <c r="C6" s="110" t="s">
        <v>733</v>
      </c>
      <c r="D6" s="166"/>
      <c r="E6" s="166"/>
    </row>
    <row r="7" spans="1:5" x14ac:dyDescent="0.3">
      <c r="A7" s="9" t="s">
        <v>50</v>
      </c>
      <c r="B7" s="111" t="s">
        <v>204</v>
      </c>
      <c r="C7" s="111" t="s">
        <v>4</v>
      </c>
      <c r="D7" s="166"/>
      <c r="E7" s="166"/>
    </row>
    <row r="8" spans="1:5" x14ac:dyDescent="0.3">
      <c r="A8" s="9" t="s">
        <v>51</v>
      </c>
      <c r="B8" s="111" t="s">
        <v>198</v>
      </c>
      <c r="C8" s="111" t="s">
        <v>245</v>
      </c>
      <c r="D8" s="166"/>
      <c r="E8" s="166"/>
    </row>
    <row r="9" spans="1:5" x14ac:dyDescent="0.3">
      <c r="A9" s="9" t="s">
        <v>52</v>
      </c>
      <c r="B9" s="111" t="s">
        <v>198</v>
      </c>
      <c r="C9" s="111" t="s">
        <v>284</v>
      </c>
      <c r="D9" s="166"/>
      <c r="E9" s="166"/>
    </row>
    <row r="10" spans="1:5" x14ac:dyDescent="0.3">
      <c r="A10" s="9" t="s">
        <v>54</v>
      </c>
      <c r="B10" s="111" t="s">
        <v>198</v>
      </c>
      <c r="C10" s="111" t="s">
        <v>735</v>
      </c>
      <c r="D10" s="166"/>
      <c r="E10" s="166"/>
    </row>
    <row r="11" spans="1:5" x14ac:dyDescent="0.3">
      <c r="A11" s="9" t="s">
        <v>55</v>
      </c>
      <c r="B11" s="111" t="s">
        <v>198</v>
      </c>
      <c r="C11" s="111" t="s">
        <v>248</v>
      </c>
      <c r="D11" s="166"/>
      <c r="E11" s="166"/>
    </row>
    <row r="12" spans="1:5" x14ac:dyDescent="0.3">
      <c r="A12" s="9" t="s">
        <v>56</v>
      </c>
      <c r="B12" s="111" t="s">
        <v>198</v>
      </c>
      <c r="C12" s="111" t="s">
        <v>265</v>
      </c>
      <c r="D12" s="166"/>
      <c r="E12" s="166"/>
    </row>
    <row r="13" spans="1:5" x14ac:dyDescent="0.3">
      <c r="A13" s="9" t="s">
        <v>53</v>
      </c>
      <c r="B13" s="111" t="s">
        <v>266</v>
      </c>
      <c r="C13" s="111" t="s">
        <v>394</v>
      </c>
      <c r="D13" s="166"/>
      <c r="E13" s="166"/>
    </row>
    <row r="14" spans="1:5" x14ac:dyDescent="0.3">
      <c r="A14" s="9" t="s">
        <v>47</v>
      </c>
      <c r="B14" s="111" t="s">
        <v>197</v>
      </c>
      <c r="C14" s="111" t="s">
        <v>302</v>
      </c>
      <c r="D14" s="166"/>
      <c r="E14" s="166"/>
    </row>
    <row r="15" spans="1:5" x14ac:dyDescent="0.3">
      <c r="A15" s="9" t="s">
        <v>48</v>
      </c>
      <c r="B15" s="111" t="s">
        <v>197</v>
      </c>
      <c r="C15" s="111" t="s">
        <v>3</v>
      </c>
      <c r="D15" s="166"/>
      <c r="E15" s="166"/>
    </row>
    <row r="16" spans="1:5" x14ac:dyDescent="0.3">
      <c r="A16" s="9" t="s">
        <v>49</v>
      </c>
      <c r="B16" s="111" t="s">
        <v>197</v>
      </c>
      <c r="C16" s="111" t="s">
        <v>303</v>
      </c>
      <c r="D16" s="166"/>
      <c r="E16" s="166"/>
    </row>
    <row r="17" spans="1:5" x14ac:dyDescent="0.3">
      <c r="A17" s="9" t="s">
        <v>57</v>
      </c>
      <c r="B17" s="111" t="s">
        <v>199</v>
      </c>
      <c r="C17" s="111" t="s">
        <v>480</v>
      </c>
      <c r="D17" s="166"/>
      <c r="E17" s="166"/>
    </row>
    <row r="18" spans="1:5" x14ac:dyDescent="0.3">
      <c r="A18" s="9" t="s">
        <v>58</v>
      </c>
      <c r="B18" s="111" t="s">
        <v>199</v>
      </c>
      <c r="C18" s="111" t="s">
        <v>481</v>
      </c>
      <c r="D18" s="166"/>
      <c r="E18" s="166"/>
    </row>
    <row r="19" spans="1:5" x14ac:dyDescent="0.3">
      <c r="A19" s="9" t="s">
        <v>59</v>
      </c>
      <c r="B19" s="111" t="s">
        <v>199</v>
      </c>
      <c r="C19" s="111" t="s">
        <v>5</v>
      </c>
      <c r="D19" s="166"/>
      <c r="E19" s="166"/>
    </row>
    <row r="20" spans="1:5" x14ac:dyDescent="0.3">
      <c r="A20" s="9" t="s">
        <v>69</v>
      </c>
      <c r="B20" s="111" t="s">
        <v>199</v>
      </c>
      <c r="C20" s="111" t="s">
        <v>734</v>
      </c>
      <c r="D20" s="166"/>
      <c r="E20" s="166"/>
    </row>
    <row r="21" spans="1:5" x14ac:dyDescent="0.3">
      <c r="A21" s="9" t="s">
        <v>60</v>
      </c>
      <c r="B21" s="111" t="s">
        <v>200</v>
      </c>
      <c r="C21" s="111" t="s">
        <v>201</v>
      </c>
      <c r="D21" s="166"/>
      <c r="E21" s="166"/>
    </row>
    <row r="22" spans="1:5" x14ac:dyDescent="0.3">
      <c r="A22" s="9" t="s">
        <v>61</v>
      </c>
      <c r="B22" s="111" t="s">
        <v>200</v>
      </c>
      <c r="C22" s="111" t="s">
        <v>202</v>
      </c>
      <c r="D22" s="166"/>
      <c r="E22" s="166"/>
    </row>
    <row r="23" spans="1:5" x14ac:dyDescent="0.3">
      <c r="A23" s="9" t="s">
        <v>62</v>
      </c>
      <c r="B23" s="111" t="s">
        <v>200</v>
      </c>
      <c r="C23" s="111" t="s">
        <v>203</v>
      </c>
      <c r="D23" s="166"/>
      <c r="E23" s="166"/>
    </row>
    <row r="24" spans="1:5" x14ac:dyDescent="0.3">
      <c r="A24" s="9" t="s">
        <v>63</v>
      </c>
      <c r="B24" s="111" t="s">
        <v>204</v>
      </c>
      <c r="C24" s="111" t="s">
        <v>205</v>
      </c>
      <c r="D24" s="166"/>
      <c r="E24" s="166"/>
    </row>
    <row r="25" spans="1:5" x14ac:dyDescent="0.3">
      <c r="A25" s="9" t="s">
        <v>64</v>
      </c>
      <c r="B25" s="111" t="s">
        <v>204</v>
      </c>
      <c r="C25" s="111" t="s">
        <v>2</v>
      </c>
      <c r="D25" s="166"/>
      <c r="E25" s="166"/>
    </row>
    <row r="26" spans="1:5" x14ac:dyDescent="0.3">
      <c r="A26" s="9" t="s">
        <v>65</v>
      </c>
      <c r="B26" s="111" t="s">
        <v>204</v>
      </c>
      <c r="C26" s="111" t="s">
        <v>206</v>
      </c>
      <c r="D26" s="166"/>
      <c r="E26" s="166"/>
    </row>
    <row r="27" spans="1:5" x14ac:dyDescent="0.3">
      <c r="A27" s="9" t="s">
        <v>66</v>
      </c>
      <c r="B27" s="111" t="s">
        <v>204</v>
      </c>
      <c r="C27" s="111" t="s">
        <v>207</v>
      </c>
      <c r="D27" s="166"/>
      <c r="E27" s="166"/>
    </row>
    <row r="28" spans="1:5" x14ac:dyDescent="0.3">
      <c r="A28" s="9" t="s">
        <v>67</v>
      </c>
      <c r="B28" s="111" t="s">
        <v>204</v>
      </c>
      <c r="C28" s="111" t="s">
        <v>212</v>
      </c>
      <c r="D28" s="166"/>
      <c r="E28" s="166"/>
    </row>
    <row r="29" spans="1:5" x14ac:dyDescent="0.3">
      <c r="A29" s="9" t="s">
        <v>68</v>
      </c>
      <c r="B29" s="111" t="s">
        <v>204</v>
      </c>
      <c r="C29" s="111" t="s">
        <v>264</v>
      </c>
      <c r="D29" s="166"/>
      <c r="E29" s="166"/>
    </row>
    <row r="30" spans="1:5" x14ac:dyDescent="0.3">
      <c r="A30" s="9" t="s">
        <v>72</v>
      </c>
      <c r="B30" s="83"/>
      <c r="C30" s="83"/>
      <c r="D30" s="166"/>
      <c r="E30" s="166"/>
    </row>
    <row r="31" spans="1:5" x14ac:dyDescent="0.3">
      <c r="A31" s="9" t="s">
        <v>73</v>
      </c>
      <c r="B31" s="9"/>
      <c r="C31" s="9"/>
      <c r="D31" s="166"/>
      <c r="E31" s="166"/>
    </row>
    <row r="32" spans="1:5" x14ac:dyDescent="0.3">
      <c r="A32" s="9" t="s">
        <v>74</v>
      </c>
      <c r="B32" s="9"/>
      <c r="C32" s="9"/>
      <c r="D32" s="166"/>
      <c r="E32" s="166"/>
    </row>
    <row r="33" spans="1:5" x14ac:dyDescent="0.3">
      <c r="A33" s="9" t="s">
        <v>75</v>
      </c>
      <c r="B33" s="9"/>
      <c r="C33" s="9"/>
      <c r="D33" s="166"/>
      <c r="E33" s="166"/>
    </row>
    <row r="34" spans="1:5" x14ac:dyDescent="0.3">
      <c r="A34" s="9" t="s">
        <v>76</v>
      </c>
      <c r="B34" s="9"/>
      <c r="C34" s="9"/>
      <c r="D34" s="166"/>
      <c r="E34" s="166"/>
    </row>
    <row r="35" spans="1:5" x14ac:dyDescent="0.3">
      <c r="A35" s="9" t="s">
        <v>77</v>
      </c>
      <c r="B35" s="9"/>
      <c r="C35" s="9"/>
      <c r="D35" s="166"/>
      <c r="E35" s="166"/>
    </row>
    <row r="36" spans="1:5" x14ac:dyDescent="0.3">
      <c r="A36" s="9" t="s">
        <v>78</v>
      </c>
      <c r="B36" s="9"/>
      <c r="C36" s="9"/>
      <c r="D36" s="166"/>
      <c r="E36" s="166"/>
    </row>
    <row r="37" spans="1:5" x14ac:dyDescent="0.3">
      <c r="A37" s="9" t="s">
        <v>79</v>
      </c>
      <c r="B37" s="9"/>
      <c r="C37" s="9"/>
      <c r="D37" s="166"/>
      <c r="E37" s="166"/>
    </row>
    <row r="38" spans="1:5" x14ac:dyDescent="0.3">
      <c r="A38" s="9" t="s">
        <v>80</v>
      </c>
      <c r="B38" s="9"/>
      <c r="C38" s="9"/>
      <c r="D38" s="166"/>
      <c r="E38" s="166"/>
    </row>
    <row r="39" spans="1:5" x14ac:dyDescent="0.3">
      <c r="A39" s="9" t="s">
        <v>81</v>
      </c>
      <c r="B39" s="9"/>
      <c r="C39" s="9"/>
      <c r="D39" s="166"/>
      <c r="E39" s="166"/>
    </row>
  </sheetData>
  <sheetProtection formatCells="0" formatColumns="0" formatRows="0" selectLockedCells="1" sort="0" autoFilter="0"/>
  <phoneticPr fontId="22"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03CCF-E95E-2642-9AFA-89EBFF3773B1}">
  <sheetPr codeName="Feuil1">
    <pageSetUpPr fitToPage="1"/>
  </sheetPr>
  <dimension ref="A1:AO482"/>
  <sheetViews>
    <sheetView topLeftCell="Q135" zoomScale="85" zoomScaleNormal="85" workbookViewId="0">
      <selection activeCell="Y135" sqref="Y135:Z146"/>
    </sheetView>
  </sheetViews>
  <sheetFormatPr baseColWidth="10" defaultColWidth="10.69921875" defaultRowHeight="15.6" x14ac:dyDescent="0.3"/>
  <cols>
    <col min="1" max="1" width="17" style="25" bestFit="1" customWidth="1"/>
    <col min="2" max="2" width="17.69921875" style="25" bestFit="1" customWidth="1"/>
    <col min="3" max="3" width="19.19921875" style="25" bestFit="1" customWidth="1"/>
    <col min="4" max="4" width="15.59765625" style="25" bestFit="1" customWidth="1"/>
    <col min="5" max="6" width="11.69921875" style="25" bestFit="1" customWidth="1"/>
    <col min="7" max="7" width="15.09765625" style="25" bestFit="1" customWidth="1"/>
    <col min="8" max="8" width="17.5" style="25" bestFit="1" customWidth="1"/>
    <col min="9" max="9" width="32.19921875" style="25" bestFit="1" customWidth="1"/>
    <col min="10" max="10" width="21.69921875" style="25" customWidth="1"/>
    <col min="11" max="11" width="29.69921875" style="25" customWidth="1"/>
    <col min="12" max="12" width="28" style="25" customWidth="1"/>
    <col min="13" max="13" width="25.19921875" style="25" customWidth="1"/>
    <col min="14" max="14" width="26.19921875" style="25" customWidth="1"/>
    <col min="15" max="15" width="98.19921875" style="25" customWidth="1"/>
    <col min="16" max="16" width="80.19921875" style="25" customWidth="1"/>
    <col min="17" max="17" width="46.19921875" style="25" customWidth="1"/>
    <col min="18" max="19" width="44.19921875" style="25" customWidth="1"/>
    <col min="20" max="21" width="23.19921875" style="25" customWidth="1"/>
    <col min="22" max="22" width="25.69921875" style="25" customWidth="1"/>
    <col min="23" max="23" width="20" style="25" customWidth="1"/>
    <col min="24" max="24" width="36" style="25" customWidth="1"/>
    <col min="25" max="25" width="17.19921875" style="25" customWidth="1"/>
    <col min="26" max="26" width="14.69921875" style="25" customWidth="1"/>
    <col min="27" max="27" width="37" style="25" customWidth="1"/>
    <col min="28" max="31" width="13.5" style="25" customWidth="1"/>
    <col min="32" max="32" width="14.19921875" style="25" customWidth="1"/>
    <col min="33" max="41" width="18.5" style="25" customWidth="1"/>
    <col min="42" max="16384" width="10.69921875" style="25"/>
  </cols>
  <sheetData>
    <row r="1" spans="1:41" ht="43.95" customHeight="1" x14ac:dyDescent="0.3">
      <c r="A1" s="15" t="s">
        <v>84</v>
      </c>
      <c r="B1" s="205" t="s">
        <v>18</v>
      </c>
      <c r="C1" s="205"/>
      <c r="D1" s="205"/>
      <c r="E1" s="206" t="s">
        <v>85</v>
      </c>
      <c r="F1" s="206"/>
      <c r="G1" s="206"/>
      <c r="H1" s="206"/>
      <c r="I1" s="207" t="s">
        <v>86</v>
      </c>
      <c r="J1" s="207"/>
      <c r="K1" s="207"/>
      <c r="L1" s="207"/>
      <c r="M1" s="207"/>
      <c r="N1" s="207"/>
      <c r="O1" s="207"/>
      <c r="P1" s="208" t="s">
        <v>87</v>
      </c>
      <c r="Q1" s="208"/>
      <c r="R1" s="205" t="s">
        <v>88</v>
      </c>
      <c r="S1" s="205"/>
      <c r="T1" s="205"/>
      <c r="U1" s="205"/>
      <c r="V1" s="209" t="s">
        <v>214</v>
      </c>
      <c r="W1" s="209"/>
      <c r="X1" s="209"/>
      <c r="Y1" s="209"/>
      <c r="Z1" s="209"/>
      <c r="AA1" s="209"/>
      <c r="AB1" s="210" t="s">
        <v>89</v>
      </c>
      <c r="AC1" s="210"/>
      <c r="AD1" s="210"/>
      <c r="AE1" s="210"/>
      <c r="AF1" s="210"/>
      <c r="AG1" s="204" t="s">
        <v>90</v>
      </c>
      <c r="AH1" s="204"/>
      <c r="AI1" s="204"/>
      <c r="AJ1" s="204"/>
      <c r="AK1" s="204"/>
      <c r="AL1" s="204"/>
      <c r="AM1" s="204"/>
      <c r="AN1" s="204"/>
      <c r="AO1" s="204"/>
    </row>
    <row r="2" spans="1:41" ht="108" x14ac:dyDescent="0.3">
      <c r="A2" s="28" t="s">
        <v>41</v>
      </c>
      <c r="B2" s="29" t="s">
        <v>8</v>
      </c>
      <c r="C2" s="29" t="s">
        <v>11</v>
      </c>
      <c r="D2" s="29" t="s">
        <v>12</v>
      </c>
      <c r="E2" s="30" t="s">
        <v>0</v>
      </c>
      <c r="F2" s="30" t="s">
        <v>232</v>
      </c>
      <c r="G2" s="30" t="s">
        <v>9</v>
      </c>
      <c r="H2" s="30" t="s">
        <v>1</v>
      </c>
      <c r="I2" s="28" t="s">
        <v>21</v>
      </c>
      <c r="J2" s="28" t="s">
        <v>22</v>
      </c>
      <c r="K2" s="28" t="s">
        <v>23</v>
      </c>
      <c r="L2" s="28" t="s">
        <v>24</v>
      </c>
      <c r="M2" s="28" t="s">
        <v>25</v>
      </c>
      <c r="N2" s="28" t="s">
        <v>26</v>
      </c>
      <c r="O2" s="28" t="s">
        <v>27</v>
      </c>
      <c r="P2" s="31" t="s">
        <v>28</v>
      </c>
      <c r="Q2" s="31" t="s">
        <v>29</v>
      </c>
      <c r="R2" s="29" t="s">
        <v>30</v>
      </c>
      <c r="S2" s="29" t="s">
        <v>31</v>
      </c>
      <c r="T2" s="29" t="s">
        <v>32</v>
      </c>
      <c r="U2" s="29" t="s">
        <v>33</v>
      </c>
      <c r="V2" s="32" t="s">
        <v>36</v>
      </c>
      <c r="W2" s="32" t="s">
        <v>37</v>
      </c>
      <c r="X2" s="32" t="s">
        <v>35</v>
      </c>
      <c r="Y2" s="32" t="s">
        <v>213</v>
      </c>
      <c r="Z2" s="32" t="s">
        <v>34</v>
      </c>
      <c r="AA2" s="32" t="s">
        <v>219</v>
      </c>
      <c r="AB2" s="93" t="s">
        <v>14</v>
      </c>
      <c r="AC2" s="93" t="s">
        <v>15</v>
      </c>
      <c r="AD2" s="93" t="s">
        <v>16</v>
      </c>
      <c r="AE2" s="93" t="s">
        <v>17</v>
      </c>
      <c r="AF2" s="93" t="s">
        <v>477</v>
      </c>
      <c r="AG2" s="33" t="s">
        <v>38</v>
      </c>
      <c r="AH2" s="33" t="s">
        <v>296</v>
      </c>
      <c r="AI2" s="33" t="s">
        <v>40</v>
      </c>
      <c r="AJ2" s="33" t="s">
        <v>473</v>
      </c>
      <c r="AK2" s="33" t="s">
        <v>474</v>
      </c>
      <c r="AL2" s="33" t="s">
        <v>91</v>
      </c>
      <c r="AM2" s="33" t="s">
        <v>92</v>
      </c>
      <c r="AN2" s="33" t="s">
        <v>93</v>
      </c>
      <c r="AO2" s="33" t="s">
        <v>94</v>
      </c>
    </row>
    <row r="3" spans="1:41" ht="288" hidden="1" x14ac:dyDescent="0.3">
      <c r="A3" s="11">
        <v>1</v>
      </c>
      <c r="B3" s="5" t="s">
        <v>13</v>
      </c>
      <c r="C3" s="82" t="s">
        <v>247</v>
      </c>
      <c r="D3" s="5" t="s">
        <v>13</v>
      </c>
      <c r="E3" s="11" t="s">
        <v>54</v>
      </c>
      <c r="F3" s="11" t="str">
        <f>Tableau14556[[#This Row],[Code métier]]&amp;Tableau14556[[#This Row],[Compteur ne rien saisir]]</f>
        <v>MFI1121</v>
      </c>
      <c r="G3" s="144" t="s">
        <v>448</v>
      </c>
      <c r="H3" s="37">
        <v>44337</v>
      </c>
      <c r="I3" s="113" t="s">
        <v>482</v>
      </c>
      <c r="J3" s="113" t="s">
        <v>482</v>
      </c>
      <c r="K3" s="5" t="s">
        <v>198</v>
      </c>
      <c r="L3" s="5" t="s">
        <v>342</v>
      </c>
      <c r="M3" s="129" t="s">
        <v>603</v>
      </c>
      <c r="N3" s="129" t="s">
        <v>605</v>
      </c>
      <c r="O3" s="5" t="s">
        <v>557</v>
      </c>
      <c r="P3" s="113" t="s">
        <v>558</v>
      </c>
      <c r="Q3" s="129" t="s">
        <v>604</v>
      </c>
      <c r="R3" s="5" t="s">
        <v>343</v>
      </c>
      <c r="S3" s="5" t="s">
        <v>434</v>
      </c>
      <c r="T3" s="5" t="s">
        <v>435</v>
      </c>
      <c r="U3" s="5" t="s">
        <v>436</v>
      </c>
      <c r="V3" s="91" t="s">
        <v>180</v>
      </c>
      <c r="W3" s="142" t="s">
        <v>181</v>
      </c>
      <c r="X3" s="4" t="s">
        <v>183</v>
      </c>
      <c r="Y3" s="4">
        <v>1</v>
      </c>
      <c r="Z3" s="4">
        <v>4</v>
      </c>
      <c r="AA3" s="4" t="s">
        <v>13</v>
      </c>
      <c r="AB3" s="118">
        <v>34554</v>
      </c>
      <c r="AC3" s="100" t="s">
        <v>501</v>
      </c>
      <c r="AD3" s="116" t="s">
        <v>13</v>
      </c>
      <c r="AE3" s="104" t="s">
        <v>491</v>
      </c>
      <c r="AF3" s="115" t="s">
        <v>13</v>
      </c>
      <c r="AG3" s="11" t="s">
        <v>13</v>
      </c>
      <c r="AH3" s="129" t="s">
        <v>13</v>
      </c>
      <c r="AI3" s="128" t="s">
        <v>585</v>
      </c>
      <c r="AJ3" s="26" t="s">
        <v>484</v>
      </c>
      <c r="AK3" s="5" t="s">
        <v>483</v>
      </c>
      <c r="AL3" s="11" t="s">
        <v>13</v>
      </c>
      <c r="AM3" s="11" t="s">
        <v>13</v>
      </c>
      <c r="AN3" s="11" t="s">
        <v>13</v>
      </c>
      <c r="AO3" s="11" t="s">
        <v>13</v>
      </c>
    </row>
    <row r="4" spans="1:41" ht="28.8" hidden="1" x14ac:dyDescent="0.3">
      <c r="A4" s="11">
        <v>2</v>
      </c>
      <c r="B4" s="11" t="str">
        <f t="shared" ref="B4:E14" si="0">IF(B3="","",B3)</f>
        <v>-</v>
      </c>
      <c r="C4" s="11" t="str">
        <f t="shared" si="0"/>
        <v>DD</v>
      </c>
      <c r="D4" s="11" t="str">
        <f t="shared" si="0"/>
        <v>-</v>
      </c>
      <c r="E4" s="13" t="str">
        <f t="shared" si="0"/>
        <v>MFI112</v>
      </c>
      <c r="F4" s="13" t="str">
        <f>Tableau14556[[#This Row],[Code métier]]&amp;Tableau14556[[#This Row],[Compteur ne rien saisir]]</f>
        <v>MFI1122</v>
      </c>
      <c r="G4" s="11" t="str">
        <f t="shared" ref="G4:U14" si="1">IF(G3="","",G3)</f>
        <v>VF</v>
      </c>
      <c r="H4" s="38">
        <f t="shared" si="1"/>
        <v>44337</v>
      </c>
      <c r="I4" s="13" t="str">
        <f t="shared" si="1"/>
        <v>Listing Sales Manager (place de marché)</v>
      </c>
      <c r="J4" s="13" t="str">
        <f t="shared" si="1"/>
        <v>Listing Sales Manager (place de marché)</v>
      </c>
      <c r="K4" s="13" t="str">
        <f t="shared" si="1"/>
        <v>FRONT OFFICE</v>
      </c>
      <c r="L4" s="13" t="str">
        <f t="shared" si="1"/>
        <v>Responsable développement marchés cotés
Responsable clients émetteurs</v>
      </c>
      <c r="M4" s="13" t="str">
        <f t="shared" si="1"/>
        <v>Country Sales Listing Manager</v>
      </c>
      <c r="N4" s="13" t="str">
        <f t="shared" si="1"/>
        <v>Le Listing Sales Manager identifie, évalue et accompagne les nouvelles opportunités auprès des émetteurs nouveaux et existants sa zone de couverture géographique ("introcution sur la place de marché" ou "marché primaire")</v>
      </c>
      <c r="O4" s="13" t="str">
        <f t="shared" si="1"/>
        <v>Accompagner les émetteurs existants :
Le Listing Sales Manager assure un lien constant avec les marchés. Il oriente les émetteurs déjà cotés dans leurs opérations courantes et exceptionnelles (ex : opérations sur titres, offres publiques) à l'aide des outils et produits d'Euronext, dont il est responsable du développement sur sa zone de couverture géographique.
Identifier, évaluer et accompagner les nouvelles opportunités de cotation :
Grâce au réseau professionnel qu'il développe sur sa zone géographique (ex : pôles de compétitivité, clubs d'entreprises, CCI), il identifie les projets, initiatives et émetteurs potentiels qui pourraient se développer par l'intermédiaire de la cotation et de ses avantages. Il évalue leur potentiel et accompagne l'ensemble du processus de nouvelle cotation, en relation avec les autres services Euronext et les autres parties prenantes (ex : banquiers et avocats d'affaires).
Développer l'écosystème de sa zone de couverture :
Il permet à son portefeuille de clients émetteurs d'interagir entre eux pour partager des opportunités et retours d'expérience. Il exerce un travail de pédagogie sur les caractéristiques et avantages des marchés boursiers, afin de nourrir la réflexion des entreprises de sa zone de couverture géographique, émettrices ou non. Il participe ainsi au développement de la notoriété locale, nationale et internationale des émetteurs et d'Euronext.</v>
      </c>
      <c r="P4" s="13" t="str">
        <f t="shared" si="1"/>
        <v>Diversité des produits et outils développés :
Le Listing Sales Manager est une interface entre les émetteurs et les produits boursiers qui sont très diversifiés. En fonction de son cycle de vie (ex : préparation d'une introduction, opération exceptionnelle post-cotation), le client a des besoins différents, qu'il doit identifier pour l'orienter vers les solutions et interlocuteurs adaptés.
Diversité des connaissances sectorielles :
Le Listing Sales Manager développe des connaissances dans une grande variété de secteurs d'activités, d'autant plus selon les spécificités régionales de sa zone de géographique et des entreprises cotées (ex : facteurs de succès, technologies, contraintes réglementaires spécifiques)
Écosystèmes locaux de sa zone géographique :
Il exerce un travail de fond constant auprès de l'écosystème d'acteurs locaux pour accroître l'acculturation aux solutions boursières, son rôle de conseil et de catalyseur (ex : formations, événements physiques ou virtuels). Son travail ne s'arrête donc pas aux entreprises cotées, qui sont peu nombreuses. Il est donc à l'aise avec la finance d'entreprise et la finance de marché.
Nature des objectifs :
Il développe et suit ses objectifs avec sa hiérarchie. Au regard de ses activités, ceux-ci sont essentiellement de nature qualitative.</v>
      </c>
      <c r="Q4" s="13" t="str">
        <f t="shared" si="1"/>
        <v>Type et taille d'organisation :
Le métier de Listing Sales Manager est spécifique à la société Euronext qui exerce les activités de bourse pour 6 pays européens, dont la France. L'organisation du développement des marchés primaires est divisée en régions et pays.
Type et taille de projets :
Pour les entreprises cotées, le Listing Sales Manager est par nature en lien avec des projets de grande taille qui nécessitent des financements importants. Toutefois, dans son rôle de pédagogie, il est en relation avec tous types de projets, qui feront l'objet de cotations ou non.</v>
      </c>
      <c r="R4" s="13" t="str">
        <f t="shared" si="1"/>
        <v>Il est élevé et irrégulier selon les besoins des entreprises émettrices et du travail auprès de l'écosystème local (ex : événements, petits-déjeuners)</v>
      </c>
      <c r="S4" s="13" t="str">
        <f t="shared" si="1"/>
        <v xml:space="preserve">Il se déplace régulièrement sur sa zone de couverture géographique régionale pour rencontrer les projets et émetteurs, avec des déplacements nationaux et internationaux ponctuels. </v>
      </c>
      <c r="T4" s="13" t="str">
        <f t="shared" si="1"/>
        <v>Market Analyst
Product Manager Trading Action
Management Euronext</v>
      </c>
      <c r="U4" s="13" t="str">
        <f t="shared" si="1"/>
        <v>Émetteurs
Porteurs de projets
Avocats d'affaires
Banquiers d'affaires
Formateurs
Interlocuteurs pôles de compétitivité, CCI, etc.</v>
      </c>
      <c r="V4" s="27" t="s">
        <v>162</v>
      </c>
      <c r="W4" s="4" t="s">
        <v>175</v>
      </c>
      <c r="X4" s="4" t="s">
        <v>179</v>
      </c>
      <c r="Y4" s="4">
        <v>2</v>
      </c>
      <c r="Z4" s="4">
        <v>4</v>
      </c>
      <c r="AA4" s="4" t="s">
        <v>13</v>
      </c>
      <c r="AB4" s="95">
        <v>32159</v>
      </c>
      <c r="AC4" s="95" t="s">
        <v>496</v>
      </c>
      <c r="AD4" s="95" t="s">
        <v>13</v>
      </c>
      <c r="AE4" s="95" t="s">
        <v>506</v>
      </c>
      <c r="AF4" s="95" t="s">
        <v>13</v>
      </c>
      <c r="AG4" s="13" t="s">
        <v>13</v>
      </c>
      <c r="AH4" s="26" t="s">
        <v>13</v>
      </c>
      <c r="AI4" s="13" t="s">
        <v>585</v>
      </c>
      <c r="AJ4" s="26" t="s">
        <v>483</v>
      </c>
      <c r="AK4" s="26" t="s">
        <v>13</v>
      </c>
      <c r="AL4" s="13" t="s">
        <v>13</v>
      </c>
      <c r="AM4" s="13" t="s">
        <v>13</v>
      </c>
      <c r="AN4" s="13" t="s">
        <v>13</v>
      </c>
      <c r="AO4" s="13" t="s">
        <v>13</v>
      </c>
    </row>
    <row r="5" spans="1:41" ht="34.200000000000003" hidden="1" customHeight="1" x14ac:dyDescent="0.3">
      <c r="A5" s="11">
        <v>3</v>
      </c>
      <c r="B5" s="11" t="str">
        <f t="shared" si="0"/>
        <v>-</v>
      </c>
      <c r="C5" s="11" t="str">
        <f t="shared" si="0"/>
        <v>DD</v>
      </c>
      <c r="D5" s="11" t="str">
        <f t="shared" si="0"/>
        <v>-</v>
      </c>
      <c r="E5" s="13" t="str">
        <f t="shared" si="0"/>
        <v>MFI112</v>
      </c>
      <c r="F5" s="13" t="str">
        <f>Tableau14556[[#This Row],[Code métier]]&amp;Tableau14556[[#This Row],[Compteur ne rien saisir]]</f>
        <v>MFI1123</v>
      </c>
      <c r="G5" s="11" t="str">
        <f t="shared" si="1"/>
        <v>VF</v>
      </c>
      <c r="H5" s="38">
        <f t="shared" si="1"/>
        <v>44337</v>
      </c>
      <c r="I5" s="13" t="str">
        <f t="shared" si="1"/>
        <v>Listing Sales Manager (place de marché)</v>
      </c>
      <c r="J5" s="13" t="str">
        <f t="shared" si="1"/>
        <v>Listing Sales Manager (place de marché)</v>
      </c>
      <c r="K5" s="13" t="str">
        <f t="shared" si="1"/>
        <v>FRONT OFFICE</v>
      </c>
      <c r="L5" s="13" t="str">
        <f t="shared" si="1"/>
        <v>Responsable développement marchés cotés
Responsable clients émetteurs</v>
      </c>
      <c r="M5" s="13" t="str">
        <f t="shared" si="1"/>
        <v>Country Sales Listing Manager</v>
      </c>
      <c r="N5" s="13" t="str">
        <f t="shared" si="1"/>
        <v>Le Listing Sales Manager identifie, évalue et accompagne les nouvelles opportunités auprès des émetteurs nouveaux et existants sa zone de couverture géographique ("introcution sur la place de marché" ou "marché primaire")</v>
      </c>
      <c r="O5" s="13" t="str">
        <f t="shared" si="1"/>
        <v>Accompagner les émetteurs existants :
Le Listing Sales Manager assure un lien constant avec les marchés. Il oriente les émetteurs déjà cotés dans leurs opérations courantes et exceptionnelles (ex : opérations sur titres, offres publiques) à l'aide des outils et produits d'Euronext, dont il est responsable du développement sur sa zone de couverture géographique.
Identifier, évaluer et accompagner les nouvelles opportunités de cotation :
Grâce au réseau professionnel qu'il développe sur sa zone géographique (ex : pôles de compétitivité, clubs d'entreprises, CCI), il identifie les projets, initiatives et émetteurs potentiels qui pourraient se développer par l'intermédiaire de la cotation et de ses avantages. Il évalue leur potentiel et accompagne l'ensemble du processus de nouvelle cotation, en relation avec les autres services Euronext et les autres parties prenantes (ex : banquiers et avocats d'affaires).
Développer l'écosystème de sa zone de couverture :
Il permet à son portefeuille de clients émetteurs d'interagir entre eux pour partager des opportunités et retours d'expérience. Il exerce un travail de pédagogie sur les caractéristiques et avantages des marchés boursiers, afin de nourrir la réflexion des entreprises de sa zone de couverture géographique, émettrices ou non. Il participe ainsi au développement de la notoriété locale, nationale et internationale des émetteurs et d'Euronext.</v>
      </c>
      <c r="P5" s="13" t="str">
        <f t="shared" si="1"/>
        <v>Diversité des produits et outils développés :
Le Listing Sales Manager est une interface entre les émetteurs et les produits boursiers qui sont très diversifiés. En fonction de son cycle de vie (ex : préparation d'une introduction, opération exceptionnelle post-cotation), le client a des besoins différents, qu'il doit identifier pour l'orienter vers les solutions et interlocuteurs adaptés.
Diversité des connaissances sectorielles :
Le Listing Sales Manager développe des connaissances dans une grande variété de secteurs d'activités, d'autant plus selon les spécificités régionales de sa zone de géographique et des entreprises cotées (ex : facteurs de succès, technologies, contraintes réglementaires spécifiques)
Écosystèmes locaux de sa zone géographique :
Il exerce un travail de fond constant auprès de l'écosystème d'acteurs locaux pour accroître l'acculturation aux solutions boursières, son rôle de conseil et de catalyseur (ex : formations, événements physiques ou virtuels). Son travail ne s'arrête donc pas aux entreprises cotées, qui sont peu nombreuses. Il est donc à l'aise avec la finance d'entreprise et la finance de marché.
Nature des objectifs :
Il développe et suit ses objectifs avec sa hiérarchie. Au regard de ses activités, ceux-ci sont essentiellement de nature qualitative.</v>
      </c>
      <c r="Q5" s="13" t="str">
        <f t="shared" si="1"/>
        <v>Type et taille d'organisation :
Le métier de Listing Sales Manager est spécifique à la société Euronext qui exerce les activités de bourse pour 6 pays européens, dont la France. L'organisation du développement des marchés primaires est divisée en régions et pays.
Type et taille de projets :
Pour les entreprises cotées, le Listing Sales Manager est par nature en lien avec des projets de grande taille qui nécessitent des financements importants. Toutefois, dans son rôle de pédagogie, il est en relation avec tous types de projets, qui feront l'objet de cotations ou non.</v>
      </c>
      <c r="R5" s="13" t="str">
        <f t="shared" si="1"/>
        <v>Il est élevé et irrégulier selon les besoins des entreprises émettrices et du travail auprès de l'écosystème local (ex : événements, petits-déjeuners)</v>
      </c>
      <c r="S5" s="13" t="str">
        <f t="shared" si="1"/>
        <v xml:space="preserve">Il se déplace régulièrement sur sa zone de couverture géographique régionale pour rencontrer les projets et émetteurs, avec des déplacements nationaux et internationaux ponctuels. </v>
      </c>
      <c r="T5" s="13" t="str">
        <f t="shared" si="1"/>
        <v>Market Analyst
Product Manager Trading Action
Management Euronext</v>
      </c>
      <c r="U5" s="13" t="str">
        <f t="shared" si="1"/>
        <v>Émetteurs
Porteurs de projets
Avocats d'affaires
Banquiers d'affaires
Formateurs
Interlocuteurs pôles de compétitivité, CCI, etc.</v>
      </c>
      <c r="V5" s="27" t="s">
        <v>96</v>
      </c>
      <c r="W5" s="4" t="s">
        <v>140</v>
      </c>
      <c r="X5" s="4" t="s">
        <v>141</v>
      </c>
      <c r="Y5" s="4">
        <v>3</v>
      </c>
      <c r="Z5" s="4">
        <v>3</v>
      </c>
      <c r="AA5" s="4" t="s">
        <v>13</v>
      </c>
      <c r="AB5" s="95">
        <v>35651</v>
      </c>
      <c r="AC5" s="95" t="s">
        <v>487</v>
      </c>
      <c r="AD5" s="95" t="s">
        <v>13</v>
      </c>
      <c r="AE5" s="95" t="s">
        <v>489</v>
      </c>
      <c r="AF5" s="95" t="s">
        <v>13</v>
      </c>
      <c r="AG5" s="13" t="s">
        <v>13</v>
      </c>
      <c r="AH5" s="26" t="s">
        <v>13</v>
      </c>
      <c r="AI5" s="13" t="s">
        <v>585</v>
      </c>
      <c r="AJ5" s="26" t="s">
        <v>13</v>
      </c>
      <c r="AK5" s="26" t="s">
        <v>13</v>
      </c>
      <c r="AL5" s="13" t="s">
        <v>13</v>
      </c>
      <c r="AM5" s="13" t="s">
        <v>13</v>
      </c>
      <c r="AN5" s="13" t="s">
        <v>13</v>
      </c>
      <c r="AO5" s="13" t="s">
        <v>13</v>
      </c>
    </row>
    <row r="6" spans="1:41" ht="34.200000000000003" hidden="1" customHeight="1" x14ac:dyDescent="0.3">
      <c r="A6" s="11">
        <v>4</v>
      </c>
      <c r="B6" s="11" t="str">
        <f t="shared" si="0"/>
        <v>-</v>
      </c>
      <c r="C6" s="11" t="str">
        <f t="shared" si="0"/>
        <v>DD</v>
      </c>
      <c r="D6" s="11" t="str">
        <f t="shared" si="0"/>
        <v>-</v>
      </c>
      <c r="E6" s="13" t="str">
        <f t="shared" si="0"/>
        <v>MFI112</v>
      </c>
      <c r="F6" s="13" t="str">
        <f>Tableau14556[[#This Row],[Code métier]]&amp;Tableau14556[[#This Row],[Compteur ne rien saisir]]</f>
        <v>MFI1124</v>
      </c>
      <c r="G6" s="11" t="str">
        <f t="shared" si="1"/>
        <v>VF</v>
      </c>
      <c r="H6" s="38">
        <f t="shared" si="1"/>
        <v>44337</v>
      </c>
      <c r="I6" s="13" t="str">
        <f t="shared" si="1"/>
        <v>Listing Sales Manager (place de marché)</v>
      </c>
      <c r="J6" s="13" t="str">
        <f t="shared" si="1"/>
        <v>Listing Sales Manager (place de marché)</v>
      </c>
      <c r="K6" s="13" t="str">
        <f t="shared" si="1"/>
        <v>FRONT OFFICE</v>
      </c>
      <c r="L6" s="13" t="str">
        <f t="shared" si="1"/>
        <v>Responsable développement marchés cotés
Responsable clients émetteurs</v>
      </c>
      <c r="M6" s="13" t="str">
        <f t="shared" si="1"/>
        <v>Country Sales Listing Manager</v>
      </c>
      <c r="N6" s="13" t="str">
        <f t="shared" si="1"/>
        <v>Le Listing Sales Manager identifie, évalue et accompagne les nouvelles opportunités auprès des émetteurs nouveaux et existants sa zone de couverture géographique ("introcution sur la place de marché" ou "marché primaire")</v>
      </c>
      <c r="O6" s="13" t="str">
        <f t="shared" si="1"/>
        <v>Accompagner les émetteurs existants :
Le Listing Sales Manager assure un lien constant avec les marchés. Il oriente les émetteurs déjà cotés dans leurs opérations courantes et exceptionnelles (ex : opérations sur titres, offres publiques) à l'aide des outils et produits d'Euronext, dont il est responsable du développement sur sa zone de couverture géographique.
Identifier, évaluer et accompagner les nouvelles opportunités de cotation :
Grâce au réseau professionnel qu'il développe sur sa zone géographique (ex : pôles de compétitivité, clubs d'entreprises, CCI), il identifie les projets, initiatives et émetteurs potentiels qui pourraient se développer par l'intermédiaire de la cotation et de ses avantages. Il évalue leur potentiel et accompagne l'ensemble du processus de nouvelle cotation, en relation avec les autres services Euronext et les autres parties prenantes (ex : banquiers et avocats d'affaires).
Développer l'écosystème de sa zone de couverture :
Il permet à son portefeuille de clients émetteurs d'interagir entre eux pour partager des opportunités et retours d'expérience. Il exerce un travail de pédagogie sur les caractéristiques et avantages des marchés boursiers, afin de nourrir la réflexion des entreprises de sa zone de couverture géographique, émettrices ou non. Il participe ainsi au développement de la notoriété locale, nationale et internationale des émetteurs et d'Euronext.</v>
      </c>
      <c r="P6" s="13" t="str">
        <f t="shared" si="1"/>
        <v>Diversité des produits et outils développés :
Le Listing Sales Manager est une interface entre les émetteurs et les produits boursiers qui sont très diversifiés. En fonction de son cycle de vie (ex : préparation d'une introduction, opération exceptionnelle post-cotation), le client a des besoins différents, qu'il doit identifier pour l'orienter vers les solutions et interlocuteurs adaptés.
Diversité des connaissances sectorielles :
Le Listing Sales Manager développe des connaissances dans une grande variété de secteurs d'activités, d'autant plus selon les spécificités régionales de sa zone de géographique et des entreprises cotées (ex : facteurs de succès, technologies, contraintes réglementaires spécifiques)
Écosystèmes locaux de sa zone géographique :
Il exerce un travail de fond constant auprès de l'écosystème d'acteurs locaux pour accroître l'acculturation aux solutions boursières, son rôle de conseil et de catalyseur (ex : formations, événements physiques ou virtuels). Son travail ne s'arrête donc pas aux entreprises cotées, qui sont peu nombreuses. Il est donc à l'aise avec la finance d'entreprise et la finance de marché.
Nature des objectifs :
Il développe et suit ses objectifs avec sa hiérarchie. Au regard de ses activités, ceux-ci sont essentiellement de nature qualitative.</v>
      </c>
      <c r="Q6" s="13" t="str">
        <f t="shared" si="1"/>
        <v>Type et taille d'organisation :
Le métier de Listing Sales Manager est spécifique à la société Euronext qui exerce les activités de bourse pour 6 pays européens, dont la France. L'organisation du développement des marchés primaires est divisée en régions et pays.
Type et taille de projets :
Pour les entreprises cotées, le Listing Sales Manager est par nature en lien avec des projets de grande taille qui nécessitent des financements importants. Toutefois, dans son rôle de pédagogie, il est en relation avec tous types de projets, qui feront l'objet de cotations ou non.</v>
      </c>
      <c r="R6" s="13" t="str">
        <f t="shared" si="1"/>
        <v>Il est élevé et irrégulier selon les besoins des entreprises émettrices et du travail auprès de l'écosystème local (ex : événements, petits-déjeuners)</v>
      </c>
      <c r="S6" s="13" t="str">
        <f t="shared" si="1"/>
        <v xml:space="preserve">Il se déplace régulièrement sur sa zone de couverture géographique régionale pour rencontrer les projets et émetteurs, avec des déplacements nationaux et internationaux ponctuels. </v>
      </c>
      <c r="T6" s="13" t="str">
        <f t="shared" si="1"/>
        <v>Market Analyst
Product Manager Trading Action
Management Euronext</v>
      </c>
      <c r="U6" s="13" t="str">
        <f t="shared" si="1"/>
        <v>Émetteurs
Porteurs de projets
Avocats d'affaires
Banquiers d'affaires
Formateurs
Interlocuteurs pôles de compétitivité, CCI, etc.</v>
      </c>
      <c r="V6" s="27" t="s">
        <v>162</v>
      </c>
      <c r="W6" s="4" t="s">
        <v>163</v>
      </c>
      <c r="X6" s="4" t="s">
        <v>167</v>
      </c>
      <c r="Y6" s="4" t="s">
        <v>13</v>
      </c>
      <c r="Z6" s="4">
        <v>4</v>
      </c>
      <c r="AA6" s="4" t="s">
        <v>13</v>
      </c>
      <c r="AB6" s="95">
        <v>34584</v>
      </c>
      <c r="AC6" s="95" t="s">
        <v>503</v>
      </c>
      <c r="AD6" s="95" t="s">
        <v>13</v>
      </c>
      <c r="AE6" s="95" t="s">
        <v>507</v>
      </c>
      <c r="AF6" s="95" t="s">
        <v>13</v>
      </c>
      <c r="AG6" s="13" t="s">
        <v>13</v>
      </c>
      <c r="AH6" s="26" t="s">
        <v>13</v>
      </c>
      <c r="AI6" s="13" t="s">
        <v>585</v>
      </c>
      <c r="AJ6" s="26" t="s">
        <v>13</v>
      </c>
      <c r="AK6" s="26" t="s">
        <v>13</v>
      </c>
      <c r="AL6" s="13" t="s">
        <v>13</v>
      </c>
      <c r="AM6" s="13" t="s">
        <v>13</v>
      </c>
      <c r="AN6" s="13" t="s">
        <v>13</v>
      </c>
      <c r="AO6" s="13" t="s">
        <v>13</v>
      </c>
    </row>
    <row r="7" spans="1:41" ht="34.200000000000003" hidden="1" customHeight="1" x14ac:dyDescent="0.3">
      <c r="A7" s="11">
        <v>5</v>
      </c>
      <c r="B7" s="11" t="str">
        <f t="shared" si="0"/>
        <v>-</v>
      </c>
      <c r="C7" s="11" t="str">
        <f t="shared" si="0"/>
        <v>DD</v>
      </c>
      <c r="D7" s="11" t="str">
        <f t="shared" si="0"/>
        <v>-</v>
      </c>
      <c r="E7" s="13" t="str">
        <f t="shared" si="0"/>
        <v>MFI112</v>
      </c>
      <c r="F7" s="13" t="str">
        <f>Tableau14556[[#This Row],[Code métier]]&amp;Tableau14556[[#This Row],[Compteur ne rien saisir]]</f>
        <v>MFI1125</v>
      </c>
      <c r="G7" s="11" t="str">
        <f t="shared" si="1"/>
        <v>VF</v>
      </c>
      <c r="H7" s="38">
        <f t="shared" si="1"/>
        <v>44337</v>
      </c>
      <c r="I7" s="13" t="str">
        <f t="shared" si="1"/>
        <v>Listing Sales Manager (place de marché)</v>
      </c>
      <c r="J7" s="13" t="str">
        <f t="shared" si="1"/>
        <v>Listing Sales Manager (place de marché)</v>
      </c>
      <c r="K7" s="13" t="str">
        <f t="shared" si="1"/>
        <v>FRONT OFFICE</v>
      </c>
      <c r="L7" s="13" t="str">
        <f t="shared" si="1"/>
        <v>Responsable développement marchés cotés
Responsable clients émetteurs</v>
      </c>
      <c r="M7" s="13" t="str">
        <f t="shared" si="1"/>
        <v>Country Sales Listing Manager</v>
      </c>
      <c r="N7" s="13" t="str">
        <f t="shared" si="1"/>
        <v>Le Listing Sales Manager identifie, évalue et accompagne les nouvelles opportunités auprès des émetteurs nouveaux et existants sa zone de couverture géographique ("introcution sur la place de marché" ou "marché primaire")</v>
      </c>
      <c r="O7" s="13" t="str">
        <f t="shared" si="1"/>
        <v>Accompagner les émetteurs existants :
Le Listing Sales Manager assure un lien constant avec les marchés. Il oriente les émetteurs déjà cotés dans leurs opérations courantes et exceptionnelles (ex : opérations sur titres, offres publiques) à l'aide des outils et produits d'Euronext, dont il est responsable du développement sur sa zone de couverture géographique.
Identifier, évaluer et accompagner les nouvelles opportunités de cotation :
Grâce au réseau professionnel qu'il développe sur sa zone géographique (ex : pôles de compétitivité, clubs d'entreprises, CCI), il identifie les projets, initiatives et émetteurs potentiels qui pourraient se développer par l'intermédiaire de la cotation et de ses avantages. Il évalue leur potentiel et accompagne l'ensemble du processus de nouvelle cotation, en relation avec les autres services Euronext et les autres parties prenantes (ex : banquiers et avocats d'affaires).
Développer l'écosystème de sa zone de couverture :
Il permet à son portefeuille de clients émetteurs d'interagir entre eux pour partager des opportunités et retours d'expérience. Il exerce un travail de pédagogie sur les caractéristiques et avantages des marchés boursiers, afin de nourrir la réflexion des entreprises de sa zone de couverture géographique, émettrices ou non. Il participe ainsi au développement de la notoriété locale, nationale et internationale des émetteurs et d'Euronext.</v>
      </c>
      <c r="P7" s="13" t="str">
        <f t="shared" si="1"/>
        <v>Diversité des produits et outils développés :
Le Listing Sales Manager est une interface entre les émetteurs et les produits boursiers qui sont très diversifiés. En fonction de son cycle de vie (ex : préparation d'une introduction, opération exceptionnelle post-cotation), le client a des besoins différents, qu'il doit identifier pour l'orienter vers les solutions et interlocuteurs adaptés.
Diversité des connaissances sectorielles :
Le Listing Sales Manager développe des connaissances dans une grande variété de secteurs d'activités, d'autant plus selon les spécificités régionales de sa zone de géographique et des entreprises cotées (ex : facteurs de succès, technologies, contraintes réglementaires spécifiques)
Écosystèmes locaux de sa zone géographique :
Il exerce un travail de fond constant auprès de l'écosystème d'acteurs locaux pour accroître l'acculturation aux solutions boursières, son rôle de conseil et de catalyseur (ex : formations, événements physiques ou virtuels). Son travail ne s'arrête donc pas aux entreprises cotées, qui sont peu nombreuses. Il est donc à l'aise avec la finance d'entreprise et la finance de marché.
Nature des objectifs :
Il développe et suit ses objectifs avec sa hiérarchie. Au regard de ses activités, ceux-ci sont essentiellement de nature qualitative.</v>
      </c>
      <c r="Q7" s="13" t="str">
        <f t="shared" si="1"/>
        <v>Type et taille d'organisation :
Le métier de Listing Sales Manager est spécifique à la société Euronext qui exerce les activités de bourse pour 6 pays européens, dont la France. L'organisation du développement des marchés primaires est divisée en régions et pays.
Type et taille de projets :
Pour les entreprises cotées, le Listing Sales Manager est par nature en lien avec des projets de grande taille qui nécessitent des financements importants. Toutefois, dans son rôle de pédagogie, il est en relation avec tous types de projets, qui feront l'objet de cotations ou non.</v>
      </c>
      <c r="R7" s="13" t="str">
        <f t="shared" si="1"/>
        <v>Il est élevé et irrégulier selon les besoins des entreprises émettrices et du travail auprès de l'écosystème local (ex : événements, petits-déjeuners)</v>
      </c>
      <c r="S7" s="13" t="str">
        <f t="shared" si="1"/>
        <v xml:space="preserve">Il se déplace régulièrement sur sa zone de couverture géographique régionale pour rencontrer les projets et émetteurs, avec des déplacements nationaux et internationaux ponctuels. </v>
      </c>
      <c r="T7" s="13" t="str">
        <f t="shared" si="1"/>
        <v>Market Analyst
Product Manager Trading Action
Management Euronext</v>
      </c>
      <c r="U7" s="13" t="str">
        <f t="shared" si="1"/>
        <v>Émetteurs
Porteurs de projets
Avocats d'affaires
Banquiers d'affaires
Formateurs
Interlocuteurs pôles de compétitivité, CCI, etc.</v>
      </c>
      <c r="V7" s="27" t="s">
        <v>96</v>
      </c>
      <c r="W7" s="4" t="s">
        <v>211</v>
      </c>
      <c r="X7" s="4" t="s">
        <v>155</v>
      </c>
      <c r="Y7" s="4" t="s">
        <v>13</v>
      </c>
      <c r="Z7" s="4">
        <v>3</v>
      </c>
      <c r="AA7" s="4" t="s">
        <v>13</v>
      </c>
      <c r="AB7" s="95" t="s">
        <v>13</v>
      </c>
      <c r="AC7" s="95" t="s">
        <v>13</v>
      </c>
      <c r="AD7" s="95" t="s">
        <v>13</v>
      </c>
      <c r="AE7" s="95" t="str">
        <f>IF(Tableau14556[[#This Row],[N° RNCP-RS]]="-","-","https://www.francecompetences.fr/recherche/rncp/"&amp;Tableau14556[[#This Row],[N° RNCP-RS]])</f>
        <v>-</v>
      </c>
      <c r="AF7" s="95" t="s">
        <v>13</v>
      </c>
      <c r="AG7" s="13" t="s">
        <v>13</v>
      </c>
      <c r="AH7" s="26" t="s">
        <v>13</v>
      </c>
      <c r="AI7" s="13" t="s">
        <v>585</v>
      </c>
      <c r="AJ7" s="26" t="s">
        <v>13</v>
      </c>
      <c r="AK7" s="26" t="s">
        <v>13</v>
      </c>
      <c r="AL7" s="13" t="s">
        <v>13</v>
      </c>
      <c r="AM7" s="13" t="s">
        <v>13</v>
      </c>
      <c r="AN7" s="13" t="s">
        <v>13</v>
      </c>
      <c r="AO7" s="13" t="s">
        <v>13</v>
      </c>
    </row>
    <row r="8" spans="1:41" ht="34.200000000000003" hidden="1" customHeight="1" x14ac:dyDescent="0.3">
      <c r="A8" s="11">
        <v>6</v>
      </c>
      <c r="B8" s="11" t="str">
        <f t="shared" si="0"/>
        <v>-</v>
      </c>
      <c r="C8" s="11" t="str">
        <f t="shared" si="0"/>
        <v>DD</v>
      </c>
      <c r="D8" s="11" t="str">
        <f t="shared" si="0"/>
        <v>-</v>
      </c>
      <c r="E8" s="13" t="str">
        <f t="shared" si="0"/>
        <v>MFI112</v>
      </c>
      <c r="F8" s="13" t="str">
        <f>Tableau14556[[#This Row],[Code métier]]&amp;Tableau14556[[#This Row],[Compteur ne rien saisir]]</f>
        <v>MFI1126</v>
      </c>
      <c r="G8" s="11" t="str">
        <f t="shared" si="1"/>
        <v>VF</v>
      </c>
      <c r="H8" s="38">
        <f t="shared" si="1"/>
        <v>44337</v>
      </c>
      <c r="I8" s="13" t="str">
        <f t="shared" si="1"/>
        <v>Listing Sales Manager (place de marché)</v>
      </c>
      <c r="J8" s="13" t="str">
        <f t="shared" si="1"/>
        <v>Listing Sales Manager (place de marché)</v>
      </c>
      <c r="K8" s="13" t="str">
        <f t="shared" si="1"/>
        <v>FRONT OFFICE</v>
      </c>
      <c r="L8" s="13" t="str">
        <f t="shared" si="1"/>
        <v>Responsable développement marchés cotés
Responsable clients émetteurs</v>
      </c>
      <c r="M8" s="13" t="str">
        <f t="shared" si="1"/>
        <v>Country Sales Listing Manager</v>
      </c>
      <c r="N8" s="13" t="str">
        <f t="shared" si="1"/>
        <v>Le Listing Sales Manager identifie, évalue et accompagne les nouvelles opportunités auprès des émetteurs nouveaux et existants sa zone de couverture géographique ("introcution sur la place de marché" ou "marché primaire")</v>
      </c>
      <c r="O8" s="13" t="str">
        <f t="shared" si="1"/>
        <v>Accompagner les émetteurs existants :
Le Listing Sales Manager assure un lien constant avec les marchés. Il oriente les émetteurs déjà cotés dans leurs opérations courantes et exceptionnelles (ex : opérations sur titres, offres publiques) à l'aide des outils et produits d'Euronext, dont il est responsable du développement sur sa zone de couverture géographique.
Identifier, évaluer et accompagner les nouvelles opportunités de cotation :
Grâce au réseau professionnel qu'il développe sur sa zone géographique (ex : pôles de compétitivité, clubs d'entreprises, CCI), il identifie les projets, initiatives et émetteurs potentiels qui pourraient se développer par l'intermédiaire de la cotation et de ses avantages. Il évalue leur potentiel et accompagne l'ensemble du processus de nouvelle cotation, en relation avec les autres services Euronext et les autres parties prenantes (ex : banquiers et avocats d'affaires).
Développer l'écosystème de sa zone de couverture :
Il permet à son portefeuille de clients émetteurs d'interagir entre eux pour partager des opportunités et retours d'expérience. Il exerce un travail de pédagogie sur les caractéristiques et avantages des marchés boursiers, afin de nourrir la réflexion des entreprises de sa zone de couverture géographique, émettrices ou non. Il participe ainsi au développement de la notoriété locale, nationale et internationale des émetteurs et d'Euronext.</v>
      </c>
      <c r="P8" s="13" t="str">
        <f t="shared" si="1"/>
        <v>Diversité des produits et outils développés :
Le Listing Sales Manager est une interface entre les émetteurs et les produits boursiers qui sont très diversifiés. En fonction de son cycle de vie (ex : préparation d'une introduction, opération exceptionnelle post-cotation), le client a des besoins différents, qu'il doit identifier pour l'orienter vers les solutions et interlocuteurs adaptés.
Diversité des connaissances sectorielles :
Le Listing Sales Manager développe des connaissances dans une grande variété de secteurs d'activités, d'autant plus selon les spécificités régionales de sa zone de géographique et des entreprises cotées (ex : facteurs de succès, technologies, contraintes réglementaires spécifiques)
Écosystèmes locaux de sa zone géographique :
Il exerce un travail de fond constant auprès de l'écosystème d'acteurs locaux pour accroître l'acculturation aux solutions boursières, son rôle de conseil et de catalyseur (ex : formations, événements physiques ou virtuels). Son travail ne s'arrête donc pas aux entreprises cotées, qui sont peu nombreuses. Il est donc à l'aise avec la finance d'entreprise et la finance de marché.
Nature des objectifs :
Il développe et suit ses objectifs avec sa hiérarchie. Au regard de ses activités, ceux-ci sont essentiellement de nature qualitative.</v>
      </c>
      <c r="Q8" s="13" t="str">
        <f t="shared" si="1"/>
        <v>Type et taille d'organisation :
Le métier de Listing Sales Manager est spécifique à la société Euronext qui exerce les activités de bourse pour 6 pays européens, dont la France. L'organisation du développement des marchés primaires est divisée en régions et pays.
Type et taille de projets :
Pour les entreprises cotées, le Listing Sales Manager est par nature en lien avec des projets de grande taille qui nécessitent des financements importants. Toutefois, dans son rôle de pédagogie, il est en relation avec tous types de projets, qui feront l'objet de cotations ou non.</v>
      </c>
      <c r="R8" s="13" t="str">
        <f t="shared" si="1"/>
        <v>Il est élevé et irrégulier selon les besoins des entreprises émettrices et du travail auprès de l'écosystème local (ex : événements, petits-déjeuners)</v>
      </c>
      <c r="S8" s="13" t="str">
        <f t="shared" si="1"/>
        <v xml:space="preserve">Il se déplace régulièrement sur sa zone de couverture géographique régionale pour rencontrer les projets et émetteurs, avec des déplacements nationaux et internationaux ponctuels. </v>
      </c>
      <c r="T8" s="13" t="str">
        <f t="shared" si="1"/>
        <v>Market Analyst
Product Manager Trading Action
Management Euronext</v>
      </c>
      <c r="U8" s="13" t="str">
        <f t="shared" si="1"/>
        <v>Émetteurs
Porteurs de projets
Avocats d'affaires
Banquiers d'affaires
Formateurs
Interlocuteurs pôles de compétitivité, CCI, etc.</v>
      </c>
      <c r="V8" s="27" t="s">
        <v>180</v>
      </c>
      <c r="W8" s="4" t="s">
        <v>19</v>
      </c>
      <c r="X8" s="4" t="s">
        <v>191</v>
      </c>
      <c r="Y8" s="4" t="s">
        <v>13</v>
      </c>
      <c r="Z8" s="4">
        <v>4</v>
      </c>
      <c r="AA8" s="4" t="s">
        <v>13</v>
      </c>
      <c r="AB8" s="95" t="s">
        <v>13</v>
      </c>
      <c r="AC8" s="95" t="s">
        <v>13</v>
      </c>
      <c r="AD8" s="95" t="s">
        <v>13</v>
      </c>
      <c r="AE8" s="95" t="str">
        <f>IF(Tableau14556[[#This Row],[N° RNCP-RS]]="-","-","https://www.francecompetences.fr/recherche/rncp/"&amp;Tableau14556[[#This Row],[N° RNCP-RS]])</f>
        <v>-</v>
      </c>
      <c r="AF8" s="95" t="s">
        <v>13</v>
      </c>
      <c r="AG8" s="13" t="s">
        <v>13</v>
      </c>
      <c r="AH8" s="26" t="s">
        <v>13</v>
      </c>
      <c r="AI8" s="13" t="s">
        <v>585</v>
      </c>
      <c r="AJ8" s="26" t="s">
        <v>13</v>
      </c>
      <c r="AK8" s="26" t="s">
        <v>13</v>
      </c>
      <c r="AL8" s="13" t="s">
        <v>13</v>
      </c>
      <c r="AM8" s="13" t="s">
        <v>13</v>
      </c>
      <c r="AN8" s="13" t="s">
        <v>13</v>
      </c>
      <c r="AO8" s="13" t="s">
        <v>13</v>
      </c>
    </row>
    <row r="9" spans="1:41" ht="34.200000000000003" hidden="1" customHeight="1" x14ac:dyDescent="0.3">
      <c r="A9" s="11">
        <v>7</v>
      </c>
      <c r="B9" s="11" t="str">
        <f t="shared" si="0"/>
        <v>-</v>
      </c>
      <c r="C9" s="11" t="str">
        <f t="shared" si="0"/>
        <v>DD</v>
      </c>
      <c r="D9" s="11" t="str">
        <f t="shared" si="0"/>
        <v>-</v>
      </c>
      <c r="E9" s="13" t="str">
        <f t="shared" si="0"/>
        <v>MFI112</v>
      </c>
      <c r="F9" s="13" t="str">
        <f>Tableau14556[[#This Row],[Code métier]]&amp;Tableau14556[[#This Row],[Compteur ne rien saisir]]</f>
        <v>MFI1127</v>
      </c>
      <c r="G9" s="11" t="str">
        <f t="shared" si="1"/>
        <v>VF</v>
      </c>
      <c r="H9" s="38">
        <f t="shared" si="1"/>
        <v>44337</v>
      </c>
      <c r="I9" s="13" t="str">
        <f t="shared" si="1"/>
        <v>Listing Sales Manager (place de marché)</v>
      </c>
      <c r="J9" s="13" t="str">
        <f t="shared" si="1"/>
        <v>Listing Sales Manager (place de marché)</v>
      </c>
      <c r="K9" s="13" t="str">
        <f t="shared" si="1"/>
        <v>FRONT OFFICE</v>
      </c>
      <c r="L9" s="13" t="str">
        <f t="shared" si="1"/>
        <v>Responsable développement marchés cotés
Responsable clients émetteurs</v>
      </c>
      <c r="M9" s="13" t="str">
        <f t="shared" si="1"/>
        <v>Country Sales Listing Manager</v>
      </c>
      <c r="N9" s="13" t="str">
        <f t="shared" si="1"/>
        <v>Le Listing Sales Manager identifie, évalue et accompagne les nouvelles opportunités auprès des émetteurs nouveaux et existants sa zone de couverture géographique ("introcution sur la place de marché" ou "marché primaire")</v>
      </c>
      <c r="O9" s="13" t="str">
        <f t="shared" si="1"/>
        <v>Accompagner les émetteurs existants :
Le Listing Sales Manager assure un lien constant avec les marchés. Il oriente les émetteurs déjà cotés dans leurs opérations courantes et exceptionnelles (ex : opérations sur titres, offres publiques) à l'aide des outils et produits d'Euronext, dont il est responsable du développement sur sa zone de couverture géographique.
Identifier, évaluer et accompagner les nouvelles opportunités de cotation :
Grâce au réseau professionnel qu'il développe sur sa zone géographique (ex : pôles de compétitivité, clubs d'entreprises, CCI), il identifie les projets, initiatives et émetteurs potentiels qui pourraient se développer par l'intermédiaire de la cotation et de ses avantages. Il évalue leur potentiel et accompagne l'ensemble du processus de nouvelle cotation, en relation avec les autres services Euronext et les autres parties prenantes (ex : banquiers et avocats d'affaires).
Développer l'écosystème de sa zone de couverture :
Il permet à son portefeuille de clients émetteurs d'interagir entre eux pour partager des opportunités et retours d'expérience. Il exerce un travail de pédagogie sur les caractéristiques et avantages des marchés boursiers, afin de nourrir la réflexion des entreprises de sa zone de couverture géographique, émettrices ou non. Il participe ainsi au développement de la notoriété locale, nationale et internationale des émetteurs et d'Euronext.</v>
      </c>
      <c r="P9" s="13" t="str">
        <f t="shared" si="1"/>
        <v>Diversité des produits et outils développés :
Le Listing Sales Manager est une interface entre les émetteurs et les produits boursiers qui sont très diversifiés. En fonction de son cycle de vie (ex : préparation d'une introduction, opération exceptionnelle post-cotation), le client a des besoins différents, qu'il doit identifier pour l'orienter vers les solutions et interlocuteurs adaptés.
Diversité des connaissances sectorielles :
Le Listing Sales Manager développe des connaissances dans une grande variété de secteurs d'activités, d'autant plus selon les spécificités régionales de sa zone de géographique et des entreprises cotées (ex : facteurs de succès, technologies, contraintes réglementaires spécifiques)
Écosystèmes locaux de sa zone géographique :
Il exerce un travail de fond constant auprès de l'écosystème d'acteurs locaux pour accroître l'acculturation aux solutions boursières, son rôle de conseil et de catalyseur (ex : formations, événements physiques ou virtuels). Son travail ne s'arrête donc pas aux entreprises cotées, qui sont peu nombreuses. Il est donc à l'aise avec la finance d'entreprise et la finance de marché.
Nature des objectifs :
Il développe et suit ses objectifs avec sa hiérarchie. Au regard de ses activités, ceux-ci sont essentiellement de nature qualitative.</v>
      </c>
      <c r="Q9" s="13" t="str">
        <f t="shared" si="1"/>
        <v>Type et taille d'organisation :
Le métier de Listing Sales Manager est spécifique à la société Euronext qui exerce les activités de bourse pour 6 pays européens, dont la France. L'organisation du développement des marchés primaires est divisée en régions et pays.
Type et taille de projets :
Pour les entreprises cotées, le Listing Sales Manager est par nature en lien avec des projets de grande taille qui nécessitent des financements importants. Toutefois, dans son rôle de pédagogie, il est en relation avec tous types de projets, qui feront l'objet de cotations ou non.</v>
      </c>
      <c r="R9" s="13" t="str">
        <f t="shared" si="1"/>
        <v>Il est élevé et irrégulier selon les besoins des entreprises émettrices et du travail auprès de l'écosystème local (ex : événements, petits-déjeuners)</v>
      </c>
      <c r="S9" s="13" t="str">
        <f t="shared" si="1"/>
        <v xml:space="preserve">Il se déplace régulièrement sur sa zone de couverture géographique régionale pour rencontrer les projets et émetteurs, avec des déplacements nationaux et internationaux ponctuels. </v>
      </c>
      <c r="T9" s="13" t="str">
        <f t="shared" si="1"/>
        <v>Market Analyst
Product Manager Trading Action
Management Euronext</v>
      </c>
      <c r="U9" s="13" t="str">
        <f t="shared" si="1"/>
        <v>Émetteurs
Porteurs de projets
Avocats d'affaires
Banquiers d'affaires
Formateurs
Interlocuteurs pôles de compétitivité, CCI, etc.</v>
      </c>
      <c r="V9" s="27" t="s">
        <v>180</v>
      </c>
      <c r="W9" s="4" t="s">
        <v>19</v>
      </c>
      <c r="X9" s="4" t="s">
        <v>190</v>
      </c>
      <c r="Y9" s="4" t="s">
        <v>13</v>
      </c>
      <c r="Z9" s="4">
        <v>3</v>
      </c>
      <c r="AA9" s="4" t="s">
        <v>13</v>
      </c>
      <c r="AB9" s="95" t="s">
        <v>13</v>
      </c>
      <c r="AC9" s="95" t="s">
        <v>13</v>
      </c>
      <c r="AD9" s="95" t="s">
        <v>13</v>
      </c>
      <c r="AE9" s="95" t="str">
        <f>IF(Tableau14556[[#This Row],[N° RNCP-RS]]="-","-","https://www.francecompetences.fr/recherche/rncp/"&amp;Tableau14556[[#This Row],[N° RNCP-RS]])</f>
        <v>-</v>
      </c>
      <c r="AF9" s="95" t="s">
        <v>13</v>
      </c>
      <c r="AG9" s="13" t="s">
        <v>13</v>
      </c>
      <c r="AH9" s="26" t="s">
        <v>13</v>
      </c>
      <c r="AI9" s="13" t="s">
        <v>585</v>
      </c>
      <c r="AJ9" s="26" t="s">
        <v>13</v>
      </c>
      <c r="AK9" s="26" t="s">
        <v>13</v>
      </c>
      <c r="AL9" s="13" t="s">
        <v>13</v>
      </c>
      <c r="AM9" s="13" t="s">
        <v>13</v>
      </c>
      <c r="AN9" s="13" t="s">
        <v>13</v>
      </c>
      <c r="AO9" s="13" t="s">
        <v>13</v>
      </c>
    </row>
    <row r="10" spans="1:41" ht="34.200000000000003" hidden="1" customHeight="1" x14ac:dyDescent="0.3">
      <c r="A10" s="11">
        <v>8</v>
      </c>
      <c r="B10" s="11" t="str">
        <f t="shared" si="0"/>
        <v>-</v>
      </c>
      <c r="C10" s="11" t="str">
        <f t="shared" si="0"/>
        <v>DD</v>
      </c>
      <c r="D10" s="11" t="str">
        <f t="shared" si="0"/>
        <v>-</v>
      </c>
      <c r="E10" s="13" t="str">
        <f t="shared" si="0"/>
        <v>MFI112</v>
      </c>
      <c r="F10" s="13" t="str">
        <f>Tableau14556[[#This Row],[Code métier]]&amp;Tableau14556[[#This Row],[Compteur ne rien saisir]]</f>
        <v>MFI1128</v>
      </c>
      <c r="G10" s="11" t="str">
        <f t="shared" si="1"/>
        <v>VF</v>
      </c>
      <c r="H10" s="38">
        <f t="shared" si="1"/>
        <v>44337</v>
      </c>
      <c r="I10" s="13" t="str">
        <f t="shared" si="1"/>
        <v>Listing Sales Manager (place de marché)</v>
      </c>
      <c r="J10" s="13" t="str">
        <f t="shared" si="1"/>
        <v>Listing Sales Manager (place de marché)</v>
      </c>
      <c r="K10" s="13" t="str">
        <f t="shared" si="1"/>
        <v>FRONT OFFICE</v>
      </c>
      <c r="L10" s="13" t="str">
        <f t="shared" si="1"/>
        <v>Responsable développement marchés cotés
Responsable clients émetteurs</v>
      </c>
      <c r="M10" s="13" t="str">
        <f t="shared" si="1"/>
        <v>Country Sales Listing Manager</v>
      </c>
      <c r="N10" s="13" t="str">
        <f t="shared" si="1"/>
        <v>Le Listing Sales Manager identifie, évalue et accompagne les nouvelles opportunités auprès des émetteurs nouveaux et existants sa zone de couverture géographique ("introcution sur la place de marché" ou "marché primaire")</v>
      </c>
      <c r="O10" s="13" t="str">
        <f t="shared" si="1"/>
        <v>Accompagner les émetteurs existants :
Le Listing Sales Manager assure un lien constant avec les marchés. Il oriente les émetteurs déjà cotés dans leurs opérations courantes et exceptionnelles (ex : opérations sur titres, offres publiques) à l'aide des outils et produits d'Euronext, dont il est responsable du développement sur sa zone de couverture géographique.
Identifier, évaluer et accompagner les nouvelles opportunités de cotation :
Grâce au réseau professionnel qu'il développe sur sa zone géographique (ex : pôles de compétitivité, clubs d'entreprises, CCI), il identifie les projets, initiatives et émetteurs potentiels qui pourraient se développer par l'intermédiaire de la cotation et de ses avantages. Il évalue leur potentiel et accompagne l'ensemble du processus de nouvelle cotation, en relation avec les autres services Euronext et les autres parties prenantes (ex : banquiers et avocats d'affaires).
Développer l'écosystème de sa zone de couverture :
Il permet à son portefeuille de clients émetteurs d'interagir entre eux pour partager des opportunités et retours d'expérience. Il exerce un travail de pédagogie sur les caractéristiques et avantages des marchés boursiers, afin de nourrir la réflexion des entreprises de sa zone de couverture géographique, émettrices ou non. Il participe ainsi au développement de la notoriété locale, nationale et internationale des émetteurs et d'Euronext.</v>
      </c>
      <c r="P10" s="13" t="str">
        <f t="shared" si="1"/>
        <v>Diversité des produits et outils développés :
Le Listing Sales Manager est une interface entre les émetteurs et les produits boursiers qui sont très diversifiés. En fonction de son cycle de vie (ex : préparation d'une introduction, opération exceptionnelle post-cotation), le client a des besoins différents, qu'il doit identifier pour l'orienter vers les solutions et interlocuteurs adaptés.
Diversité des connaissances sectorielles :
Le Listing Sales Manager développe des connaissances dans une grande variété de secteurs d'activités, d'autant plus selon les spécificités régionales de sa zone de géographique et des entreprises cotées (ex : facteurs de succès, technologies, contraintes réglementaires spécifiques)
Écosystèmes locaux de sa zone géographique :
Il exerce un travail de fond constant auprès de l'écosystème d'acteurs locaux pour accroître l'acculturation aux solutions boursières, son rôle de conseil et de catalyseur (ex : formations, événements physiques ou virtuels). Son travail ne s'arrête donc pas aux entreprises cotées, qui sont peu nombreuses. Il est donc à l'aise avec la finance d'entreprise et la finance de marché.
Nature des objectifs :
Il développe et suit ses objectifs avec sa hiérarchie. Au regard de ses activités, ceux-ci sont essentiellement de nature qualitative.</v>
      </c>
      <c r="Q10" s="13" t="str">
        <f t="shared" si="1"/>
        <v>Type et taille d'organisation :
Le métier de Listing Sales Manager est spécifique à la société Euronext qui exerce les activités de bourse pour 6 pays européens, dont la France. L'organisation du développement des marchés primaires est divisée en régions et pays.
Type et taille de projets :
Pour les entreprises cotées, le Listing Sales Manager est par nature en lien avec des projets de grande taille qui nécessitent des financements importants. Toutefois, dans son rôle de pédagogie, il est en relation avec tous types de projets, qui feront l'objet de cotations ou non.</v>
      </c>
      <c r="R10" s="13" t="str">
        <f t="shared" si="1"/>
        <v>Il est élevé et irrégulier selon les besoins des entreprises émettrices et du travail auprès de l'écosystème local (ex : événements, petits-déjeuners)</v>
      </c>
      <c r="S10" s="13" t="str">
        <f t="shared" si="1"/>
        <v xml:space="preserve">Il se déplace régulièrement sur sa zone de couverture géographique régionale pour rencontrer les projets et émetteurs, avec des déplacements nationaux et internationaux ponctuels. </v>
      </c>
      <c r="T10" s="13" t="str">
        <f t="shared" si="1"/>
        <v>Market Analyst
Product Manager Trading Action
Management Euronext</v>
      </c>
      <c r="U10" s="13" t="str">
        <f t="shared" si="1"/>
        <v>Émetteurs
Porteurs de projets
Avocats d'affaires
Banquiers d'affaires
Formateurs
Interlocuteurs pôles de compétitivité, CCI, etc.</v>
      </c>
      <c r="V10" s="27" t="s">
        <v>96</v>
      </c>
      <c r="W10" s="4" t="s">
        <v>208</v>
      </c>
      <c r="X10" s="4" t="s">
        <v>100</v>
      </c>
      <c r="Y10" s="4" t="s">
        <v>13</v>
      </c>
      <c r="Z10" s="4">
        <v>2</v>
      </c>
      <c r="AA10" s="4" t="s">
        <v>13</v>
      </c>
      <c r="AB10" s="95" t="s">
        <v>13</v>
      </c>
      <c r="AC10" s="95" t="s">
        <v>13</v>
      </c>
      <c r="AD10" s="95" t="s">
        <v>13</v>
      </c>
      <c r="AE10" s="95" t="str">
        <f>IF(Tableau14556[[#This Row],[N° RNCP-RS]]="-","-","https://www.francecompetences.fr/recherche/rncp/"&amp;Tableau14556[[#This Row],[N° RNCP-RS]])</f>
        <v>-</v>
      </c>
      <c r="AF10" s="95" t="s">
        <v>13</v>
      </c>
      <c r="AG10" s="13" t="s">
        <v>13</v>
      </c>
      <c r="AH10" s="26" t="s">
        <v>13</v>
      </c>
      <c r="AI10" s="13" t="s">
        <v>585</v>
      </c>
      <c r="AJ10" s="26" t="s">
        <v>13</v>
      </c>
      <c r="AK10" s="26" t="s">
        <v>13</v>
      </c>
      <c r="AL10" s="13" t="s">
        <v>13</v>
      </c>
      <c r="AM10" s="13" t="s">
        <v>13</v>
      </c>
      <c r="AN10" s="13" t="s">
        <v>13</v>
      </c>
      <c r="AO10" s="13" t="s">
        <v>13</v>
      </c>
    </row>
    <row r="11" spans="1:41" ht="34.200000000000003" hidden="1" customHeight="1" x14ac:dyDescent="0.3">
      <c r="A11" s="11">
        <v>9</v>
      </c>
      <c r="B11" s="11" t="str">
        <f t="shared" si="0"/>
        <v>-</v>
      </c>
      <c r="C11" s="11" t="str">
        <f t="shared" si="0"/>
        <v>DD</v>
      </c>
      <c r="D11" s="11" t="str">
        <f t="shared" si="0"/>
        <v>-</v>
      </c>
      <c r="E11" s="13" t="str">
        <f t="shared" si="0"/>
        <v>MFI112</v>
      </c>
      <c r="F11" s="13" t="str">
        <f>Tableau14556[[#This Row],[Code métier]]&amp;Tableau14556[[#This Row],[Compteur ne rien saisir]]</f>
        <v>MFI1129</v>
      </c>
      <c r="G11" s="11" t="str">
        <f t="shared" si="1"/>
        <v>VF</v>
      </c>
      <c r="H11" s="38">
        <f t="shared" si="1"/>
        <v>44337</v>
      </c>
      <c r="I11" s="13" t="str">
        <f t="shared" si="1"/>
        <v>Listing Sales Manager (place de marché)</v>
      </c>
      <c r="J11" s="13" t="str">
        <f t="shared" si="1"/>
        <v>Listing Sales Manager (place de marché)</v>
      </c>
      <c r="K11" s="13" t="str">
        <f t="shared" si="1"/>
        <v>FRONT OFFICE</v>
      </c>
      <c r="L11" s="13" t="str">
        <f t="shared" si="1"/>
        <v>Responsable développement marchés cotés
Responsable clients émetteurs</v>
      </c>
      <c r="M11" s="13" t="str">
        <f t="shared" si="1"/>
        <v>Country Sales Listing Manager</v>
      </c>
      <c r="N11" s="13" t="str">
        <f t="shared" si="1"/>
        <v>Le Listing Sales Manager identifie, évalue et accompagne les nouvelles opportunités auprès des émetteurs nouveaux et existants sa zone de couverture géographique ("introcution sur la place de marché" ou "marché primaire")</v>
      </c>
      <c r="O11" s="13" t="str">
        <f t="shared" si="1"/>
        <v>Accompagner les émetteurs existants :
Le Listing Sales Manager assure un lien constant avec les marchés. Il oriente les émetteurs déjà cotés dans leurs opérations courantes et exceptionnelles (ex : opérations sur titres, offres publiques) à l'aide des outils et produits d'Euronext, dont il est responsable du développement sur sa zone de couverture géographique.
Identifier, évaluer et accompagner les nouvelles opportunités de cotation :
Grâce au réseau professionnel qu'il développe sur sa zone géographique (ex : pôles de compétitivité, clubs d'entreprises, CCI), il identifie les projets, initiatives et émetteurs potentiels qui pourraient se développer par l'intermédiaire de la cotation et de ses avantages. Il évalue leur potentiel et accompagne l'ensemble du processus de nouvelle cotation, en relation avec les autres services Euronext et les autres parties prenantes (ex : banquiers et avocats d'affaires).
Développer l'écosystème de sa zone de couverture :
Il permet à son portefeuille de clients émetteurs d'interagir entre eux pour partager des opportunités et retours d'expérience. Il exerce un travail de pédagogie sur les caractéristiques et avantages des marchés boursiers, afin de nourrir la réflexion des entreprises de sa zone de couverture géographique, émettrices ou non. Il participe ainsi au développement de la notoriété locale, nationale et internationale des émetteurs et d'Euronext.</v>
      </c>
      <c r="P11" s="13" t="str">
        <f t="shared" si="1"/>
        <v>Diversité des produits et outils développés :
Le Listing Sales Manager est une interface entre les émetteurs et les produits boursiers qui sont très diversifiés. En fonction de son cycle de vie (ex : préparation d'une introduction, opération exceptionnelle post-cotation), le client a des besoins différents, qu'il doit identifier pour l'orienter vers les solutions et interlocuteurs adaptés.
Diversité des connaissances sectorielles :
Le Listing Sales Manager développe des connaissances dans une grande variété de secteurs d'activités, d'autant plus selon les spécificités régionales de sa zone de géographique et des entreprises cotées (ex : facteurs de succès, technologies, contraintes réglementaires spécifiques)
Écosystèmes locaux de sa zone géographique :
Il exerce un travail de fond constant auprès de l'écosystème d'acteurs locaux pour accroître l'acculturation aux solutions boursières, son rôle de conseil et de catalyseur (ex : formations, événements physiques ou virtuels). Son travail ne s'arrête donc pas aux entreprises cotées, qui sont peu nombreuses. Il est donc à l'aise avec la finance d'entreprise et la finance de marché.
Nature des objectifs :
Il développe et suit ses objectifs avec sa hiérarchie. Au regard de ses activités, ceux-ci sont essentiellement de nature qualitative.</v>
      </c>
      <c r="Q11" s="13" t="str">
        <f t="shared" si="1"/>
        <v>Type et taille d'organisation :
Le métier de Listing Sales Manager est spécifique à la société Euronext qui exerce les activités de bourse pour 6 pays européens, dont la France. L'organisation du développement des marchés primaires est divisée en régions et pays.
Type et taille de projets :
Pour les entreprises cotées, le Listing Sales Manager est par nature en lien avec des projets de grande taille qui nécessitent des financements importants. Toutefois, dans son rôle de pédagogie, il est en relation avec tous types de projets, qui feront l'objet de cotations ou non.</v>
      </c>
      <c r="R11" s="13" t="str">
        <f t="shared" si="1"/>
        <v>Il est élevé et irrégulier selon les besoins des entreprises émettrices et du travail auprès de l'écosystème local (ex : événements, petits-déjeuners)</v>
      </c>
      <c r="S11" s="13" t="str">
        <f t="shared" si="1"/>
        <v xml:space="preserve">Il se déplace régulièrement sur sa zone de couverture géographique régionale pour rencontrer les projets et émetteurs, avec des déplacements nationaux et internationaux ponctuels. </v>
      </c>
      <c r="T11" s="13" t="str">
        <f t="shared" si="1"/>
        <v>Market Analyst
Product Manager Trading Action
Management Euronext</v>
      </c>
      <c r="U11" s="13" t="str">
        <f t="shared" si="1"/>
        <v>Émetteurs
Porteurs de projets
Avocats d'affaires
Banquiers d'affaires
Formateurs
Interlocuteurs pôles de compétitivité, CCI, etc.</v>
      </c>
      <c r="V11" s="27" t="s">
        <v>96</v>
      </c>
      <c r="W11" s="4" t="s">
        <v>210</v>
      </c>
      <c r="X11" s="4" t="s">
        <v>271</v>
      </c>
      <c r="Y11" s="4" t="s">
        <v>13</v>
      </c>
      <c r="Z11" s="4">
        <v>3</v>
      </c>
      <c r="AA11" s="4" t="s">
        <v>13</v>
      </c>
      <c r="AB11" s="95" t="s">
        <v>13</v>
      </c>
      <c r="AC11" s="95" t="s">
        <v>13</v>
      </c>
      <c r="AD11" s="95" t="s">
        <v>13</v>
      </c>
      <c r="AE11" s="95" t="str">
        <f>IF(Tableau14556[[#This Row],[N° RNCP-RS]]="-","-","https://www.francecompetences.fr/recherche/rncp/"&amp;Tableau14556[[#This Row],[N° RNCP-RS]])</f>
        <v>-</v>
      </c>
      <c r="AF11" s="95" t="s">
        <v>13</v>
      </c>
      <c r="AG11" s="13" t="s">
        <v>13</v>
      </c>
      <c r="AH11" s="26" t="s">
        <v>13</v>
      </c>
      <c r="AI11" s="13" t="s">
        <v>585</v>
      </c>
      <c r="AJ11" s="26" t="s">
        <v>13</v>
      </c>
      <c r="AK11" s="26" t="s">
        <v>13</v>
      </c>
      <c r="AL11" s="13" t="s">
        <v>13</v>
      </c>
      <c r="AM11" s="13" t="s">
        <v>13</v>
      </c>
      <c r="AN11" s="13" t="s">
        <v>13</v>
      </c>
      <c r="AO11" s="13" t="s">
        <v>13</v>
      </c>
    </row>
    <row r="12" spans="1:41" ht="34.200000000000003" hidden="1" customHeight="1" x14ac:dyDescent="0.3">
      <c r="A12" s="11">
        <v>10</v>
      </c>
      <c r="B12" s="11" t="str">
        <f t="shared" si="0"/>
        <v>-</v>
      </c>
      <c r="C12" s="11" t="str">
        <f t="shared" si="0"/>
        <v>DD</v>
      </c>
      <c r="D12" s="11" t="str">
        <f t="shared" si="0"/>
        <v>-</v>
      </c>
      <c r="E12" s="13" t="str">
        <f t="shared" si="0"/>
        <v>MFI112</v>
      </c>
      <c r="F12" s="13" t="str">
        <f>Tableau14556[[#This Row],[Code métier]]&amp;Tableau14556[[#This Row],[Compteur ne rien saisir]]</f>
        <v>MFI11210</v>
      </c>
      <c r="G12" s="11" t="str">
        <f t="shared" si="1"/>
        <v>VF</v>
      </c>
      <c r="H12" s="38">
        <f t="shared" si="1"/>
        <v>44337</v>
      </c>
      <c r="I12" s="13" t="str">
        <f t="shared" si="1"/>
        <v>Listing Sales Manager (place de marché)</v>
      </c>
      <c r="J12" s="13" t="str">
        <f t="shared" si="1"/>
        <v>Listing Sales Manager (place de marché)</v>
      </c>
      <c r="K12" s="13" t="str">
        <f t="shared" si="1"/>
        <v>FRONT OFFICE</v>
      </c>
      <c r="L12" s="13" t="str">
        <f t="shared" si="1"/>
        <v>Responsable développement marchés cotés
Responsable clients émetteurs</v>
      </c>
      <c r="M12" s="13" t="str">
        <f t="shared" si="1"/>
        <v>Country Sales Listing Manager</v>
      </c>
      <c r="N12" s="13" t="str">
        <f t="shared" si="1"/>
        <v>Le Listing Sales Manager identifie, évalue et accompagne les nouvelles opportunités auprès des émetteurs nouveaux et existants sa zone de couverture géographique ("introcution sur la place de marché" ou "marché primaire")</v>
      </c>
      <c r="O12" s="13" t="str">
        <f t="shared" si="1"/>
        <v>Accompagner les émetteurs existants :
Le Listing Sales Manager assure un lien constant avec les marchés. Il oriente les émetteurs déjà cotés dans leurs opérations courantes et exceptionnelles (ex : opérations sur titres, offres publiques) à l'aide des outils et produits d'Euronext, dont il est responsable du développement sur sa zone de couverture géographique.
Identifier, évaluer et accompagner les nouvelles opportunités de cotation :
Grâce au réseau professionnel qu'il développe sur sa zone géographique (ex : pôles de compétitivité, clubs d'entreprises, CCI), il identifie les projets, initiatives et émetteurs potentiels qui pourraient se développer par l'intermédiaire de la cotation et de ses avantages. Il évalue leur potentiel et accompagne l'ensemble du processus de nouvelle cotation, en relation avec les autres services Euronext et les autres parties prenantes (ex : banquiers et avocats d'affaires).
Développer l'écosystème de sa zone de couverture :
Il permet à son portefeuille de clients émetteurs d'interagir entre eux pour partager des opportunités et retours d'expérience. Il exerce un travail de pédagogie sur les caractéristiques et avantages des marchés boursiers, afin de nourrir la réflexion des entreprises de sa zone de couverture géographique, émettrices ou non. Il participe ainsi au développement de la notoriété locale, nationale et internationale des émetteurs et d'Euronext.</v>
      </c>
      <c r="P12" s="13" t="str">
        <f t="shared" si="1"/>
        <v>Diversité des produits et outils développés :
Le Listing Sales Manager est une interface entre les émetteurs et les produits boursiers qui sont très diversifiés. En fonction de son cycle de vie (ex : préparation d'une introduction, opération exceptionnelle post-cotation), le client a des besoins différents, qu'il doit identifier pour l'orienter vers les solutions et interlocuteurs adaptés.
Diversité des connaissances sectorielles :
Le Listing Sales Manager développe des connaissances dans une grande variété de secteurs d'activités, d'autant plus selon les spécificités régionales de sa zone de géographique et des entreprises cotées (ex : facteurs de succès, technologies, contraintes réglementaires spécifiques)
Écosystèmes locaux de sa zone géographique :
Il exerce un travail de fond constant auprès de l'écosystème d'acteurs locaux pour accroître l'acculturation aux solutions boursières, son rôle de conseil et de catalyseur (ex : formations, événements physiques ou virtuels). Son travail ne s'arrête donc pas aux entreprises cotées, qui sont peu nombreuses. Il est donc à l'aise avec la finance d'entreprise et la finance de marché.
Nature des objectifs :
Il développe et suit ses objectifs avec sa hiérarchie. Au regard de ses activités, ceux-ci sont essentiellement de nature qualitative.</v>
      </c>
      <c r="Q12" s="13" t="str">
        <f t="shared" si="1"/>
        <v>Type et taille d'organisation :
Le métier de Listing Sales Manager est spécifique à la société Euronext qui exerce les activités de bourse pour 6 pays européens, dont la France. L'organisation du développement des marchés primaires est divisée en régions et pays.
Type et taille de projets :
Pour les entreprises cotées, le Listing Sales Manager est par nature en lien avec des projets de grande taille qui nécessitent des financements importants. Toutefois, dans son rôle de pédagogie, il est en relation avec tous types de projets, qui feront l'objet de cotations ou non.</v>
      </c>
      <c r="R12" s="13" t="str">
        <f t="shared" si="1"/>
        <v>Il est élevé et irrégulier selon les besoins des entreprises émettrices et du travail auprès de l'écosystème local (ex : événements, petits-déjeuners)</v>
      </c>
      <c r="S12" s="13" t="str">
        <f t="shared" si="1"/>
        <v xml:space="preserve">Il se déplace régulièrement sur sa zone de couverture géographique régionale pour rencontrer les projets et émetteurs, avec des déplacements nationaux et internationaux ponctuels. </v>
      </c>
      <c r="T12" s="13" t="str">
        <f t="shared" si="1"/>
        <v>Market Analyst
Product Manager Trading Action
Management Euronext</v>
      </c>
      <c r="U12" s="13" t="str">
        <f t="shared" si="1"/>
        <v>Émetteurs
Porteurs de projets
Avocats d'affaires
Banquiers d'affaires
Formateurs
Interlocuteurs pôles de compétitivité, CCI, etc.</v>
      </c>
      <c r="V12" s="27" t="s">
        <v>162</v>
      </c>
      <c r="W12" s="4" t="s">
        <v>268</v>
      </c>
      <c r="X12" s="4" t="s">
        <v>172</v>
      </c>
      <c r="Y12" s="4" t="s">
        <v>13</v>
      </c>
      <c r="Z12" s="4">
        <v>3</v>
      </c>
      <c r="AA12" s="4" t="s">
        <v>13</v>
      </c>
      <c r="AB12" s="95" t="s">
        <v>13</v>
      </c>
      <c r="AC12" s="95" t="s">
        <v>13</v>
      </c>
      <c r="AD12" s="95" t="s">
        <v>13</v>
      </c>
      <c r="AE12" s="95" t="str">
        <f>IF(Tableau14556[[#This Row],[N° RNCP-RS]]="-","-","https://www.francecompetences.fr/recherche/rncp/"&amp;Tableau14556[[#This Row],[N° RNCP-RS]])</f>
        <v>-</v>
      </c>
      <c r="AF12" s="95" t="s">
        <v>13</v>
      </c>
      <c r="AG12" s="13" t="s">
        <v>13</v>
      </c>
      <c r="AH12" s="26" t="s">
        <v>13</v>
      </c>
      <c r="AI12" s="13" t="s">
        <v>585</v>
      </c>
      <c r="AJ12" s="26" t="s">
        <v>13</v>
      </c>
      <c r="AK12" s="26" t="s">
        <v>13</v>
      </c>
      <c r="AL12" s="13" t="s">
        <v>13</v>
      </c>
      <c r="AM12" s="13" t="s">
        <v>13</v>
      </c>
      <c r="AN12" s="13" t="s">
        <v>13</v>
      </c>
      <c r="AO12" s="13" t="s">
        <v>13</v>
      </c>
    </row>
    <row r="13" spans="1:41" ht="34.200000000000003" hidden="1" customHeight="1" x14ac:dyDescent="0.3">
      <c r="A13" s="11">
        <v>11</v>
      </c>
      <c r="B13" s="11" t="str">
        <f t="shared" si="0"/>
        <v>-</v>
      </c>
      <c r="C13" s="11" t="str">
        <f t="shared" si="0"/>
        <v>DD</v>
      </c>
      <c r="D13" s="11" t="str">
        <f t="shared" si="0"/>
        <v>-</v>
      </c>
      <c r="E13" s="13" t="str">
        <f t="shared" si="0"/>
        <v>MFI112</v>
      </c>
      <c r="F13" s="13" t="str">
        <f>Tableau14556[[#This Row],[Code métier]]&amp;Tableau14556[[#This Row],[Compteur ne rien saisir]]</f>
        <v>MFI11211</v>
      </c>
      <c r="G13" s="11" t="str">
        <f t="shared" si="1"/>
        <v>VF</v>
      </c>
      <c r="H13" s="38">
        <f t="shared" si="1"/>
        <v>44337</v>
      </c>
      <c r="I13" s="13" t="str">
        <f t="shared" si="1"/>
        <v>Listing Sales Manager (place de marché)</v>
      </c>
      <c r="J13" s="13" t="str">
        <f t="shared" si="1"/>
        <v>Listing Sales Manager (place de marché)</v>
      </c>
      <c r="K13" s="13" t="str">
        <f t="shared" si="1"/>
        <v>FRONT OFFICE</v>
      </c>
      <c r="L13" s="13" t="str">
        <f t="shared" ref="L13:U14" si="2">IF(L11="","",L11)</f>
        <v>Responsable développement marchés cotés
Responsable clients émetteurs</v>
      </c>
      <c r="M13" s="13" t="str">
        <f t="shared" si="2"/>
        <v>Country Sales Listing Manager</v>
      </c>
      <c r="N13" s="13" t="str">
        <f t="shared" si="2"/>
        <v>Le Listing Sales Manager identifie, évalue et accompagne les nouvelles opportunités auprès des émetteurs nouveaux et existants sa zone de couverture géographique ("introcution sur la place de marché" ou "marché primaire")</v>
      </c>
      <c r="O13" s="13" t="str">
        <f t="shared" si="2"/>
        <v>Accompagner les émetteurs existants :
Le Listing Sales Manager assure un lien constant avec les marchés. Il oriente les émetteurs déjà cotés dans leurs opérations courantes et exceptionnelles (ex : opérations sur titres, offres publiques) à l'aide des outils et produits d'Euronext, dont il est responsable du développement sur sa zone de couverture géographique.
Identifier, évaluer et accompagner les nouvelles opportunités de cotation :
Grâce au réseau professionnel qu'il développe sur sa zone géographique (ex : pôles de compétitivité, clubs d'entreprises, CCI), il identifie les projets, initiatives et émetteurs potentiels qui pourraient se développer par l'intermédiaire de la cotation et de ses avantages. Il évalue leur potentiel et accompagne l'ensemble du processus de nouvelle cotation, en relation avec les autres services Euronext et les autres parties prenantes (ex : banquiers et avocats d'affaires).
Développer l'écosystème de sa zone de couverture :
Il permet à son portefeuille de clients émetteurs d'interagir entre eux pour partager des opportunités et retours d'expérience. Il exerce un travail de pédagogie sur les caractéristiques et avantages des marchés boursiers, afin de nourrir la réflexion des entreprises de sa zone de couverture géographique, émettrices ou non. Il participe ainsi au développement de la notoriété locale, nationale et internationale des émetteurs et d'Euronext.</v>
      </c>
      <c r="P13" s="13" t="str">
        <f t="shared" si="2"/>
        <v>Diversité des produits et outils développés :
Le Listing Sales Manager est une interface entre les émetteurs et les produits boursiers qui sont très diversifiés. En fonction de son cycle de vie (ex : préparation d'une introduction, opération exceptionnelle post-cotation), le client a des besoins différents, qu'il doit identifier pour l'orienter vers les solutions et interlocuteurs adaptés.
Diversité des connaissances sectorielles :
Le Listing Sales Manager développe des connaissances dans une grande variété de secteurs d'activités, d'autant plus selon les spécificités régionales de sa zone de géographique et des entreprises cotées (ex : facteurs de succès, technologies, contraintes réglementaires spécifiques)
Écosystèmes locaux de sa zone géographique :
Il exerce un travail de fond constant auprès de l'écosystème d'acteurs locaux pour accroître l'acculturation aux solutions boursières, son rôle de conseil et de catalyseur (ex : formations, événements physiques ou virtuels). Son travail ne s'arrête donc pas aux entreprises cotées, qui sont peu nombreuses. Il est donc à l'aise avec la finance d'entreprise et la finance de marché.
Nature des objectifs :
Il développe et suit ses objectifs avec sa hiérarchie. Au regard de ses activités, ceux-ci sont essentiellement de nature qualitative.</v>
      </c>
      <c r="Q13" s="13" t="str">
        <f t="shared" si="2"/>
        <v>Type et taille d'organisation :
Le métier de Listing Sales Manager est spécifique à la société Euronext qui exerce les activités de bourse pour 6 pays européens, dont la France. L'organisation du développement des marchés primaires est divisée en régions et pays.
Type et taille de projets :
Pour les entreprises cotées, le Listing Sales Manager est par nature en lien avec des projets de grande taille qui nécessitent des financements importants. Toutefois, dans son rôle de pédagogie, il est en relation avec tous types de projets, qui feront l'objet de cotations ou non.</v>
      </c>
      <c r="R13" s="13" t="str">
        <f t="shared" si="2"/>
        <v>Il est élevé et irrégulier selon les besoins des entreprises émettrices et du travail auprès de l'écosystème local (ex : événements, petits-déjeuners)</v>
      </c>
      <c r="S13" s="13" t="str">
        <f t="shared" si="2"/>
        <v xml:space="preserve">Il se déplace régulièrement sur sa zone de couverture géographique régionale pour rencontrer les projets et émetteurs, avec des déplacements nationaux et internationaux ponctuels. </v>
      </c>
      <c r="T13" s="13" t="str">
        <f t="shared" si="2"/>
        <v>Market Analyst
Product Manager Trading Action
Management Euronext</v>
      </c>
      <c r="U13" s="13" t="str">
        <f t="shared" si="2"/>
        <v>Émetteurs
Porteurs de projets
Avocats d'affaires
Banquiers d'affaires
Formateurs
Interlocuteurs pôles de compétitivité, CCI, etc.</v>
      </c>
      <c r="V13" s="27" t="s">
        <v>180</v>
      </c>
      <c r="W13" s="4" t="s">
        <v>19</v>
      </c>
      <c r="X13" s="4" t="s">
        <v>7</v>
      </c>
      <c r="Y13" s="4" t="s">
        <v>13</v>
      </c>
      <c r="Z13" s="4">
        <v>2</v>
      </c>
      <c r="AA13" s="4" t="s">
        <v>13</v>
      </c>
      <c r="AB13" s="95" t="s">
        <v>13</v>
      </c>
      <c r="AC13" s="95" t="s">
        <v>13</v>
      </c>
      <c r="AD13" s="95" t="s">
        <v>13</v>
      </c>
      <c r="AE13" s="95" t="str">
        <f>IF(Tableau14556[[#This Row],[N° RNCP-RS]]="-","-","https://www.francecompetences.fr/recherche/rncp/"&amp;Tableau14556[[#This Row],[N° RNCP-RS]])</f>
        <v>-</v>
      </c>
      <c r="AF13" s="95" t="s">
        <v>13</v>
      </c>
      <c r="AG13" s="13" t="s">
        <v>13</v>
      </c>
      <c r="AH13" s="26" t="s">
        <v>13</v>
      </c>
      <c r="AI13" s="13" t="s">
        <v>585</v>
      </c>
      <c r="AJ13" s="26" t="s">
        <v>13</v>
      </c>
      <c r="AK13" s="26" t="s">
        <v>13</v>
      </c>
      <c r="AL13" s="13" t="s">
        <v>13</v>
      </c>
      <c r="AM13" s="13" t="s">
        <v>13</v>
      </c>
      <c r="AN13" s="13" t="s">
        <v>13</v>
      </c>
      <c r="AO13" s="13" t="s">
        <v>13</v>
      </c>
    </row>
    <row r="14" spans="1:41" ht="34.200000000000003" hidden="1" customHeight="1" x14ac:dyDescent="0.3">
      <c r="A14" s="11">
        <v>12</v>
      </c>
      <c r="B14" s="11" t="str">
        <f t="shared" si="0"/>
        <v>-</v>
      </c>
      <c r="C14" s="11" t="str">
        <f t="shared" si="0"/>
        <v>DD</v>
      </c>
      <c r="D14" s="11" t="str">
        <f t="shared" si="0"/>
        <v>-</v>
      </c>
      <c r="E14" s="13" t="str">
        <f t="shared" si="0"/>
        <v>MFI112</v>
      </c>
      <c r="F14" s="13" t="str">
        <f>Tableau14556[[#This Row],[Code métier]]&amp;Tableau14556[[#This Row],[Compteur ne rien saisir]]</f>
        <v>MFI11212</v>
      </c>
      <c r="G14" s="11" t="str">
        <f t="shared" si="1"/>
        <v>VF</v>
      </c>
      <c r="H14" s="38">
        <f t="shared" si="1"/>
        <v>44337</v>
      </c>
      <c r="I14" s="13" t="str">
        <f t="shared" si="1"/>
        <v>Listing Sales Manager (place de marché)</v>
      </c>
      <c r="J14" s="13" t="str">
        <f t="shared" si="1"/>
        <v>Listing Sales Manager (place de marché)</v>
      </c>
      <c r="K14" s="13" t="str">
        <f t="shared" si="1"/>
        <v>FRONT OFFICE</v>
      </c>
      <c r="L14" s="13" t="str">
        <f t="shared" si="2"/>
        <v>Responsable développement marchés cotés
Responsable clients émetteurs</v>
      </c>
      <c r="M14" s="13" t="str">
        <f t="shared" si="2"/>
        <v>Country Sales Listing Manager</v>
      </c>
      <c r="N14" s="13" t="str">
        <f t="shared" si="2"/>
        <v>Le Listing Sales Manager identifie, évalue et accompagne les nouvelles opportunités auprès des émetteurs nouveaux et existants sa zone de couverture géographique ("introcution sur la place de marché" ou "marché primaire")</v>
      </c>
      <c r="O14" s="13" t="str">
        <f t="shared" si="2"/>
        <v>Accompagner les émetteurs existants :
Le Listing Sales Manager assure un lien constant avec les marchés. Il oriente les émetteurs déjà cotés dans leurs opérations courantes et exceptionnelles (ex : opérations sur titres, offres publiques) à l'aide des outils et produits d'Euronext, dont il est responsable du développement sur sa zone de couverture géographique.
Identifier, évaluer et accompagner les nouvelles opportunités de cotation :
Grâce au réseau professionnel qu'il développe sur sa zone géographique (ex : pôles de compétitivité, clubs d'entreprises, CCI), il identifie les projets, initiatives et émetteurs potentiels qui pourraient se développer par l'intermédiaire de la cotation et de ses avantages. Il évalue leur potentiel et accompagne l'ensemble du processus de nouvelle cotation, en relation avec les autres services Euronext et les autres parties prenantes (ex : banquiers et avocats d'affaires).
Développer l'écosystème de sa zone de couverture :
Il permet à son portefeuille de clients émetteurs d'interagir entre eux pour partager des opportunités et retours d'expérience. Il exerce un travail de pédagogie sur les caractéristiques et avantages des marchés boursiers, afin de nourrir la réflexion des entreprises de sa zone de couverture géographique, émettrices ou non. Il participe ainsi au développement de la notoriété locale, nationale et internationale des émetteurs et d'Euronext.</v>
      </c>
      <c r="P14" s="13" t="str">
        <f t="shared" si="2"/>
        <v>Diversité des produits et outils développés :
Le Listing Sales Manager est une interface entre les émetteurs et les produits boursiers qui sont très diversifiés. En fonction de son cycle de vie (ex : préparation d'une introduction, opération exceptionnelle post-cotation), le client a des besoins différents, qu'il doit identifier pour l'orienter vers les solutions et interlocuteurs adaptés.
Diversité des connaissances sectorielles :
Le Listing Sales Manager développe des connaissances dans une grande variété de secteurs d'activités, d'autant plus selon les spécificités régionales de sa zone de géographique et des entreprises cotées (ex : facteurs de succès, technologies, contraintes réglementaires spécifiques)
Écosystèmes locaux de sa zone géographique :
Il exerce un travail de fond constant auprès de l'écosystème d'acteurs locaux pour accroître l'acculturation aux solutions boursières, son rôle de conseil et de catalyseur (ex : formations, événements physiques ou virtuels). Son travail ne s'arrête donc pas aux entreprises cotées, qui sont peu nombreuses. Il est donc à l'aise avec la finance d'entreprise et la finance de marché.
Nature des objectifs :
Il développe et suit ses objectifs avec sa hiérarchie. Au regard de ses activités, ceux-ci sont essentiellement de nature qualitative.</v>
      </c>
      <c r="Q14" s="13" t="str">
        <f t="shared" si="2"/>
        <v>Type et taille d'organisation :
Le métier de Listing Sales Manager est spécifique à la société Euronext qui exerce les activités de bourse pour 6 pays européens, dont la France. L'organisation du développement des marchés primaires est divisée en régions et pays.
Type et taille de projets :
Pour les entreprises cotées, le Listing Sales Manager est par nature en lien avec des projets de grande taille qui nécessitent des financements importants. Toutefois, dans son rôle de pédagogie, il est en relation avec tous types de projets, qui feront l'objet de cotations ou non.</v>
      </c>
      <c r="R14" s="13" t="str">
        <f t="shared" si="2"/>
        <v>Il est élevé et irrégulier selon les besoins des entreprises émettrices et du travail auprès de l'écosystème local (ex : événements, petits-déjeuners)</v>
      </c>
      <c r="S14" s="13" t="str">
        <f t="shared" si="2"/>
        <v xml:space="preserve">Il se déplace régulièrement sur sa zone de couverture géographique régionale pour rencontrer les projets et émetteurs, avec des déplacements nationaux et internationaux ponctuels. </v>
      </c>
      <c r="T14" s="13" t="str">
        <f t="shared" si="2"/>
        <v>Market Analyst
Product Manager Trading Action
Management Euronext</v>
      </c>
      <c r="U14" s="13" t="str">
        <f t="shared" si="2"/>
        <v>Émetteurs
Porteurs de projets
Avocats d'affaires
Banquiers d'affaires
Formateurs
Interlocuteurs pôles de compétitivité, CCI, etc.</v>
      </c>
      <c r="V14" s="27" t="s">
        <v>162</v>
      </c>
      <c r="W14" s="4" t="s">
        <v>163</v>
      </c>
      <c r="X14" s="4" t="s">
        <v>169</v>
      </c>
      <c r="Y14" s="4" t="s">
        <v>13</v>
      </c>
      <c r="Z14" s="4">
        <v>2</v>
      </c>
      <c r="AA14" s="4" t="s">
        <v>13</v>
      </c>
      <c r="AB14" s="95" t="s">
        <v>13</v>
      </c>
      <c r="AC14" s="95" t="s">
        <v>13</v>
      </c>
      <c r="AD14" s="95" t="s">
        <v>13</v>
      </c>
      <c r="AE14" s="95" t="str">
        <f>IF(Tableau14556[[#This Row],[N° RNCP-RS]]="-","-","https://www.francecompetences.fr/recherche/rncp/"&amp;Tableau14556[[#This Row],[N° RNCP-RS]])</f>
        <v>-</v>
      </c>
      <c r="AF14" s="95" t="s">
        <v>13</v>
      </c>
      <c r="AG14" s="13" t="s">
        <v>13</v>
      </c>
      <c r="AH14" s="26" t="s">
        <v>13</v>
      </c>
      <c r="AI14" s="13" t="s">
        <v>585</v>
      </c>
      <c r="AJ14" s="26" t="s">
        <v>13</v>
      </c>
      <c r="AK14" s="26" t="s">
        <v>13</v>
      </c>
      <c r="AL14" s="13" t="s">
        <v>13</v>
      </c>
      <c r="AM14" s="13" t="s">
        <v>13</v>
      </c>
      <c r="AN14" s="13" t="s">
        <v>13</v>
      </c>
      <c r="AO14" s="13" t="s">
        <v>13</v>
      </c>
    </row>
    <row r="15" spans="1:41" ht="34.200000000000003" hidden="1" customHeight="1" x14ac:dyDescent="0.3">
      <c r="A15" s="12">
        <v>1</v>
      </c>
      <c r="B15" s="7" t="s">
        <v>247</v>
      </c>
      <c r="C15" s="35" t="s">
        <v>247</v>
      </c>
      <c r="D15" s="7" t="s">
        <v>13</v>
      </c>
      <c r="E15" s="12" t="s">
        <v>68</v>
      </c>
      <c r="F15" s="12" t="str">
        <f>Tableau14556[[#This Row],[Code métier]]&amp;Tableau14556[[#This Row],[Compteur ne rien saisir]]</f>
        <v>MFI1261</v>
      </c>
      <c r="G15" s="143" t="s">
        <v>448</v>
      </c>
      <c r="H15" s="36">
        <v>44344</v>
      </c>
      <c r="I15" s="8" t="s">
        <v>264</v>
      </c>
      <c r="J15" s="8" t="s">
        <v>264</v>
      </c>
      <c r="K15" s="8" t="s">
        <v>204</v>
      </c>
      <c r="L15" s="8" t="s">
        <v>344</v>
      </c>
      <c r="M15" s="8" t="s">
        <v>345</v>
      </c>
      <c r="N15" s="8" t="s">
        <v>346</v>
      </c>
      <c r="O15" s="8" t="s">
        <v>559</v>
      </c>
      <c r="P15" s="8" t="s">
        <v>560</v>
      </c>
      <c r="Q15" s="8" t="s">
        <v>347</v>
      </c>
      <c r="R15" s="8" t="s">
        <v>348</v>
      </c>
      <c r="S15" s="8" t="s">
        <v>349</v>
      </c>
      <c r="T15" s="8" t="s">
        <v>350</v>
      </c>
      <c r="U15" s="8" t="s">
        <v>351</v>
      </c>
      <c r="V15" s="27" t="s">
        <v>96</v>
      </c>
      <c r="W15" s="4" t="s">
        <v>106</v>
      </c>
      <c r="X15" s="4" t="s">
        <v>273</v>
      </c>
      <c r="Y15" s="4">
        <v>1</v>
      </c>
      <c r="Z15" s="4">
        <v>4</v>
      </c>
      <c r="AA15" s="4" t="s">
        <v>13</v>
      </c>
      <c r="AB15" s="96">
        <v>2967</v>
      </c>
      <c r="AC15" s="117" t="s">
        <v>543</v>
      </c>
      <c r="AD15" s="96" t="s">
        <v>13</v>
      </c>
      <c r="AE15" s="96" t="str">
        <f>IF(Tableau14556[[#This Row],[N° RNCP-RS]]="-","-","https://www.francecompetences.fr/recherche/rs/"&amp;Tableau14556[[#This Row],[N° RNCP-RS]])</f>
        <v>https://www.francecompetences.fr/recherche/rs/2967</v>
      </c>
      <c r="AF15" s="117" t="s">
        <v>555</v>
      </c>
      <c r="AG15" s="14" t="s">
        <v>13</v>
      </c>
      <c r="AH15" s="8" t="s">
        <v>13</v>
      </c>
      <c r="AI15" s="14" t="s">
        <v>585</v>
      </c>
      <c r="AJ15" s="8" t="s">
        <v>205</v>
      </c>
      <c r="AK15" s="8" t="s">
        <v>205</v>
      </c>
      <c r="AL15" s="14" t="s">
        <v>13</v>
      </c>
      <c r="AM15" s="14" t="s">
        <v>13</v>
      </c>
      <c r="AN15" s="14" t="s">
        <v>13</v>
      </c>
      <c r="AO15" s="14" t="s">
        <v>13</v>
      </c>
    </row>
    <row r="16" spans="1:41" ht="34.200000000000003" hidden="1" customHeight="1" x14ac:dyDescent="0.3">
      <c r="A16" s="12">
        <v>2</v>
      </c>
      <c r="B16" s="12" t="str">
        <f t="shared" ref="B16:E26" si="3">IF(B15="","",B15)</f>
        <v>DD</v>
      </c>
      <c r="C16" s="12" t="str">
        <f t="shared" si="3"/>
        <v>DD</v>
      </c>
      <c r="D16" s="12" t="str">
        <f t="shared" si="3"/>
        <v>-</v>
      </c>
      <c r="E16" s="12" t="str">
        <f t="shared" si="3"/>
        <v>MFI126</v>
      </c>
      <c r="F16" s="12" t="str">
        <f>Tableau14556[[#This Row],[Code métier]]&amp;Tableau14556[[#This Row],[Compteur ne rien saisir]]</f>
        <v>MFI1262</v>
      </c>
      <c r="G16" s="12" t="str">
        <f t="shared" ref="G16:U26" si="4">IF(G15="","",G15)</f>
        <v>VF</v>
      </c>
      <c r="H16" s="39">
        <f t="shared" si="4"/>
        <v>44344</v>
      </c>
      <c r="I16" s="14" t="str">
        <f t="shared" si="4"/>
        <v>Spécialiste Blockchain et Finance</v>
      </c>
      <c r="J16" s="14" t="str">
        <f t="shared" si="4"/>
        <v>Spécialiste Blockchain et Finance</v>
      </c>
      <c r="K16" s="14" t="str">
        <f t="shared" si="4"/>
        <v>FONCTIONS SUPPORTS</v>
      </c>
      <c r="L16" s="14" t="str">
        <f t="shared" si="4"/>
        <v>Consultant blockchain
Chef de projet blockchain</v>
      </c>
      <c r="M16" s="14" t="str">
        <f t="shared" si="4"/>
        <v>Blockchain Specialist
Blockchain Consulant</v>
      </c>
      <c r="N16" s="14" t="str">
        <f t="shared" si="4"/>
        <v>Le Spécialiste Blockchain et Finance conçoit et déploie de nouvelles offres et processus des marchés financiers, basés sur la technologie blockchain.</v>
      </c>
      <c r="O16" s="14" t="str">
        <f t="shared" si="4"/>
        <v>Analyser l'opportunité technologique et financière de la blockchain :
Le Spécialiste Blockchain et Finance aide l'entreprise des marchés financiers et ses clients à mieux comprendre la chaîne de blocs (blockchain), détermine avec eux l'opportunité de l'intégrer à leur stratégie d'investissement et leur modèle économique. Il analyse le besoin des acteurs, identifie et conseille sur la solution adaptée en évaluant les supports d'investissements et technologies du marché.
Développer, tester et mettre en production une solution basée sur la blockchain :
Il conçoit les nouvelles fonctionnalités en validant celles-ci avec une équipe projet (ex : traçabilité d'opérations aidant les taches de middle et back-office). Les nouvelles fonctionnalités sont testées pour valider la performance et l'intégration aux processus et contraintes de travail (ex : réglementation marchés financiers).
Accompagner une opération sur cryptoactifs :
Au-delà du développement technologique, il permet à un projet d'initier sa propre levée de financements. Elle peut se faire par voie classique (ex : titres, dette), mais aussi par le biais d'une ICO (Initial Coin Offering), sur la base de la technologie blockchain, qui permet de mettre sur le marché des "tokens" qui s'échangent ensuite via des plateformes spécifiques.</v>
      </c>
      <c r="P16" s="14" t="str">
        <f t="shared" si="4"/>
        <v>Double aspect technologique et financier de la blockchain :
Le Spécialiste Blockchain et Finance conseille quant à l'intérêt de la technologie sur laquelle la solution est basée, mais peut aussi conseiller sur l'investissement dans le cryptoactif associé à une technologie ("coin" ou "token" ou "pièce"), lequel permet de financer le projet blockchain lui-même. Il a donc une double approche technologique et financière des opportunités.
Diversité des technologies :
La technologie blockchain évolue à grande vitesse sur le marché. Cela impacte ce métier qui doit faire évoluer ses méthodes et se former en continu, s'adapter aux besoins des émetteurs et investisseurs. En matière de finance, la technologie blockchain liée au Bitcoin et celle d'Ethereum sont largement utilisées, notamment les "smart contracts" d'Ethereum qui automatisent certaines activités de Front, Middle et Back-office.
Diversité des disciplines mobilisées :
La blockchain nécessite de connaître les différents types de protocoles et consensus liés à chaque technologie. Le développement et l'exploitation demandent de fortes compétences en algorithmique, en cryptage et cybersécurité, mais aussi en architecture technique et fonctionnelle (ex : contraintes techniques du nombre d'opérations par minute basées sur Ethereum V1). Par ailleurs, le volet "crypto-actifs"  mobilise des compétences en analyse financière.
Réglementation :
Celle-ci est naissante sur la blockchain. Elle concerne, pour le moment, surtout l'encadrement technique et fiscal des crypto-actifs mais devrait se développer à horizon 2025.</v>
      </c>
      <c r="Q16" s="14" t="str">
        <f t="shared" si="4"/>
        <v xml:space="preserve">
Type et taille d'entreprise :
Dans les entreprises des marchés financiers, le Spécialiste Blockchain et Finance se retrouve pour l'instant dans les grands groupes, notamment bancaires, mais aussi dans des TPE positionnées sur la blockchain. Dans ces dernières, le niveau d'autonomie et l'étendue du conseil sollicité augmentent.
Type et taille de projet :
Elle est très variable selon la complexité du développement envisagé, voire de la capitalisation de marché visée par le projet.</v>
      </c>
      <c r="R16" s="14" t="str">
        <f t="shared" si="4"/>
        <v>Il varie selon les tailles d'entreprise et de projet. Il est impacté par le nombre simultané des projets en cours. Les phases d'analyse d'opportunité, de construction des consensus, de conception et de recette connaissent un rythme plus élevé.</v>
      </c>
      <c r="S16" s="14" t="str">
        <f t="shared" si="4"/>
        <v>Ils sont occasionnels à réguliers, selon la nature du projet et le besoin de présence sur le(s) site(s) pour mener les réunions de projets et présentations.</v>
      </c>
      <c r="T16" s="14" t="str">
        <f t="shared" si="4"/>
        <v>Directeur - Associé
Secrétaire Général
Originateur
Structureur
Spécialiste IT et Cybersécurité
Ensemble des fonctions supports de l'entreprise</v>
      </c>
      <c r="U16" s="14" t="str">
        <f t="shared" si="4"/>
        <v>Parties prenantes de blockchains
Avocats
Expert en Token économie</v>
      </c>
      <c r="V16" s="27" t="s">
        <v>96</v>
      </c>
      <c r="W16" s="4" t="s">
        <v>106</v>
      </c>
      <c r="X16" s="4" t="s">
        <v>113</v>
      </c>
      <c r="Y16" s="4">
        <v>2</v>
      </c>
      <c r="Z16" s="4">
        <v>3</v>
      </c>
      <c r="AA16" s="4" t="s">
        <v>13</v>
      </c>
      <c r="AB16" s="96">
        <v>3594</v>
      </c>
      <c r="AC16" s="117" t="s">
        <v>544</v>
      </c>
      <c r="AD16" s="96" t="s">
        <v>13</v>
      </c>
      <c r="AE16" s="96" t="str">
        <f>IF(Tableau14556[[#This Row],[N° RNCP-RS]]="-","-","https://www.francecompetences.fr/recherche/rs/"&amp;Tableau14556[[#This Row],[N° RNCP-RS]])</f>
        <v>https://www.francecompetences.fr/recherche/rs/3594</v>
      </c>
      <c r="AF16" s="96" t="s">
        <v>13</v>
      </c>
      <c r="AG16" s="14" t="s">
        <v>13</v>
      </c>
      <c r="AH16" s="8" t="s">
        <v>13</v>
      </c>
      <c r="AI16" s="14" t="s">
        <v>585</v>
      </c>
      <c r="AJ16" s="8" t="s">
        <v>13</v>
      </c>
      <c r="AK16" s="8" t="s">
        <v>13</v>
      </c>
      <c r="AL16" s="14" t="s">
        <v>13</v>
      </c>
      <c r="AM16" s="14" t="s">
        <v>13</v>
      </c>
      <c r="AN16" s="14" t="s">
        <v>13</v>
      </c>
      <c r="AO16" s="14" t="s">
        <v>13</v>
      </c>
    </row>
    <row r="17" spans="1:41" ht="34.200000000000003" hidden="1" customHeight="1" x14ac:dyDescent="0.3">
      <c r="A17" s="12">
        <v>3</v>
      </c>
      <c r="B17" s="12" t="str">
        <f t="shared" si="3"/>
        <v>DD</v>
      </c>
      <c r="C17" s="12" t="str">
        <f t="shared" si="3"/>
        <v>DD</v>
      </c>
      <c r="D17" s="12" t="str">
        <f t="shared" si="3"/>
        <v>-</v>
      </c>
      <c r="E17" s="12" t="str">
        <f t="shared" si="3"/>
        <v>MFI126</v>
      </c>
      <c r="F17" s="12" t="str">
        <f>Tableau14556[[#This Row],[Code métier]]&amp;Tableau14556[[#This Row],[Compteur ne rien saisir]]</f>
        <v>MFI1263</v>
      </c>
      <c r="G17" s="12" t="str">
        <f t="shared" si="4"/>
        <v>VF</v>
      </c>
      <c r="H17" s="39">
        <f t="shared" si="4"/>
        <v>44344</v>
      </c>
      <c r="I17" s="14" t="str">
        <f t="shared" si="4"/>
        <v>Spécialiste Blockchain et Finance</v>
      </c>
      <c r="J17" s="14" t="str">
        <f t="shared" si="4"/>
        <v>Spécialiste Blockchain et Finance</v>
      </c>
      <c r="K17" s="14" t="str">
        <f t="shared" si="4"/>
        <v>FONCTIONS SUPPORTS</v>
      </c>
      <c r="L17" s="14" t="str">
        <f t="shared" si="4"/>
        <v>Consultant blockchain
Chef de projet blockchain</v>
      </c>
      <c r="M17" s="14" t="str">
        <f t="shared" si="4"/>
        <v>Blockchain Specialist
Blockchain Consulant</v>
      </c>
      <c r="N17" s="14" t="str">
        <f t="shared" si="4"/>
        <v>Le Spécialiste Blockchain et Finance conçoit et déploie de nouvelles offres et processus des marchés financiers, basés sur la technologie blockchain.</v>
      </c>
      <c r="O17" s="14" t="str">
        <f t="shared" si="4"/>
        <v>Analyser l'opportunité technologique et financière de la blockchain :
Le Spécialiste Blockchain et Finance aide l'entreprise des marchés financiers et ses clients à mieux comprendre la chaîne de blocs (blockchain), détermine avec eux l'opportunité de l'intégrer à leur stratégie d'investissement et leur modèle économique. Il analyse le besoin des acteurs, identifie et conseille sur la solution adaptée en évaluant les supports d'investissements et technologies du marché.
Développer, tester et mettre en production une solution basée sur la blockchain :
Il conçoit les nouvelles fonctionnalités en validant celles-ci avec une équipe projet (ex : traçabilité d'opérations aidant les taches de middle et back-office). Les nouvelles fonctionnalités sont testées pour valider la performance et l'intégration aux processus et contraintes de travail (ex : réglementation marchés financiers).
Accompagner une opération sur cryptoactifs :
Au-delà du développement technologique, il permet à un projet d'initier sa propre levée de financements. Elle peut se faire par voie classique (ex : titres, dette), mais aussi par le biais d'une ICO (Initial Coin Offering), sur la base de la technologie blockchain, qui permet de mettre sur le marché des "tokens" qui s'échangent ensuite via des plateformes spécifiques.</v>
      </c>
      <c r="P17" s="14" t="str">
        <f t="shared" si="4"/>
        <v>Double aspect technologique et financier de la blockchain :
Le Spécialiste Blockchain et Finance conseille quant à l'intérêt de la technologie sur laquelle la solution est basée, mais peut aussi conseiller sur l'investissement dans le cryptoactif associé à une technologie ("coin" ou "token" ou "pièce"), lequel permet de financer le projet blockchain lui-même. Il a donc une double approche technologique et financière des opportunités.
Diversité des technologies :
La technologie blockchain évolue à grande vitesse sur le marché. Cela impacte ce métier qui doit faire évoluer ses méthodes et se former en continu, s'adapter aux besoins des émetteurs et investisseurs. En matière de finance, la technologie blockchain liée au Bitcoin et celle d'Ethereum sont largement utilisées, notamment les "smart contracts" d'Ethereum qui automatisent certaines activités de Front, Middle et Back-office.
Diversité des disciplines mobilisées :
La blockchain nécessite de connaître les différents types de protocoles et consensus liés à chaque technologie. Le développement et l'exploitation demandent de fortes compétences en algorithmique, en cryptage et cybersécurité, mais aussi en architecture technique et fonctionnelle (ex : contraintes techniques du nombre d'opérations par minute basées sur Ethereum V1). Par ailleurs, le volet "crypto-actifs"  mobilise des compétences en analyse financière.
Réglementation :
Celle-ci est naissante sur la blockchain. Elle concerne, pour le moment, surtout l'encadrement technique et fiscal des crypto-actifs mais devrait se développer à horizon 2025.</v>
      </c>
      <c r="Q17" s="14" t="str">
        <f t="shared" si="4"/>
        <v xml:space="preserve">
Type et taille d'entreprise :
Dans les entreprises des marchés financiers, le Spécialiste Blockchain et Finance se retrouve pour l'instant dans les grands groupes, notamment bancaires, mais aussi dans des TPE positionnées sur la blockchain. Dans ces dernières, le niveau d'autonomie et l'étendue du conseil sollicité augmentent.
Type et taille de projet :
Elle est très variable selon la complexité du développement envisagé, voire de la capitalisation de marché visée par le projet.</v>
      </c>
      <c r="R17" s="14" t="str">
        <f t="shared" si="4"/>
        <v>Il varie selon les tailles d'entreprise et de projet. Il est impacté par le nombre simultané des projets en cours. Les phases d'analyse d'opportunité, de construction des consensus, de conception et de recette connaissent un rythme plus élevé.</v>
      </c>
      <c r="S17" s="14" t="str">
        <f t="shared" si="4"/>
        <v>Ils sont occasionnels à réguliers, selon la nature du projet et le besoin de présence sur le(s) site(s) pour mener les réunions de projets et présentations.</v>
      </c>
      <c r="T17" s="14" t="str">
        <f t="shared" si="4"/>
        <v>Directeur - Associé
Secrétaire Général
Originateur
Structureur
Spécialiste IT et Cybersécurité
Ensemble des fonctions supports de l'entreprise</v>
      </c>
      <c r="U17" s="14" t="str">
        <f t="shared" si="4"/>
        <v>Parties prenantes de blockchains
Avocats
Expert en Token économie</v>
      </c>
      <c r="V17" s="27" t="s">
        <v>96</v>
      </c>
      <c r="W17" s="4" t="s">
        <v>210</v>
      </c>
      <c r="X17" s="4" t="s">
        <v>134</v>
      </c>
      <c r="Y17" s="4">
        <v>3</v>
      </c>
      <c r="Z17" s="4">
        <v>4</v>
      </c>
      <c r="AA17" s="4" t="s">
        <v>13</v>
      </c>
      <c r="AB17" s="96">
        <v>5000</v>
      </c>
      <c r="AC17" s="117" t="s">
        <v>545</v>
      </c>
      <c r="AD17" s="96" t="s">
        <v>13</v>
      </c>
      <c r="AE17" s="96" t="str">
        <f>IF(Tableau14556[[#This Row],[N° RNCP-RS]]="-","-","https://www.francecompetences.fr/recherche/rs/"&amp;Tableau14556[[#This Row],[N° RNCP-RS]])</f>
        <v>https://www.francecompetences.fr/recherche/rs/5000</v>
      </c>
      <c r="AF17" s="96" t="s">
        <v>13</v>
      </c>
      <c r="AG17" s="14" t="s">
        <v>13</v>
      </c>
      <c r="AH17" s="8" t="s">
        <v>13</v>
      </c>
      <c r="AI17" s="14" t="s">
        <v>585</v>
      </c>
      <c r="AJ17" s="8" t="s">
        <v>13</v>
      </c>
      <c r="AK17" s="8" t="s">
        <v>13</v>
      </c>
      <c r="AL17" s="14" t="s">
        <v>13</v>
      </c>
      <c r="AM17" s="14" t="s">
        <v>13</v>
      </c>
      <c r="AN17" s="14" t="s">
        <v>13</v>
      </c>
      <c r="AO17" s="14" t="s">
        <v>13</v>
      </c>
    </row>
    <row r="18" spans="1:41" ht="34.200000000000003" hidden="1" customHeight="1" x14ac:dyDescent="0.3">
      <c r="A18" s="12">
        <v>4</v>
      </c>
      <c r="B18" s="12" t="str">
        <f t="shared" si="3"/>
        <v>DD</v>
      </c>
      <c r="C18" s="12" t="str">
        <f t="shared" si="3"/>
        <v>DD</v>
      </c>
      <c r="D18" s="12" t="str">
        <f t="shared" si="3"/>
        <v>-</v>
      </c>
      <c r="E18" s="12" t="str">
        <f t="shared" si="3"/>
        <v>MFI126</v>
      </c>
      <c r="F18" s="12" t="str">
        <f>Tableau14556[[#This Row],[Code métier]]&amp;Tableau14556[[#This Row],[Compteur ne rien saisir]]</f>
        <v>MFI1264</v>
      </c>
      <c r="G18" s="12" t="str">
        <f t="shared" si="4"/>
        <v>VF</v>
      </c>
      <c r="H18" s="39">
        <f t="shared" si="4"/>
        <v>44344</v>
      </c>
      <c r="I18" s="14" t="str">
        <f t="shared" si="4"/>
        <v>Spécialiste Blockchain et Finance</v>
      </c>
      <c r="J18" s="14" t="str">
        <f t="shared" si="4"/>
        <v>Spécialiste Blockchain et Finance</v>
      </c>
      <c r="K18" s="14" t="str">
        <f t="shared" si="4"/>
        <v>FONCTIONS SUPPORTS</v>
      </c>
      <c r="L18" s="14" t="str">
        <f t="shared" si="4"/>
        <v>Consultant blockchain
Chef de projet blockchain</v>
      </c>
      <c r="M18" s="14" t="str">
        <f t="shared" si="4"/>
        <v>Blockchain Specialist
Blockchain Consulant</v>
      </c>
      <c r="N18" s="14" t="str">
        <f t="shared" si="4"/>
        <v>Le Spécialiste Blockchain et Finance conçoit et déploie de nouvelles offres et processus des marchés financiers, basés sur la technologie blockchain.</v>
      </c>
      <c r="O18" s="14" t="str">
        <f t="shared" si="4"/>
        <v>Analyser l'opportunité technologique et financière de la blockchain :
Le Spécialiste Blockchain et Finance aide l'entreprise des marchés financiers et ses clients à mieux comprendre la chaîne de blocs (blockchain), détermine avec eux l'opportunité de l'intégrer à leur stratégie d'investissement et leur modèle économique. Il analyse le besoin des acteurs, identifie et conseille sur la solution adaptée en évaluant les supports d'investissements et technologies du marché.
Développer, tester et mettre en production une solution basée sur la blockchain :
Il conçoit les nouvelles fonctionnalités en validant celles-ci avec une équipe projet (ex : traçabilité d'opérations aidant les taches de middle et back-office). Les nouvelles fonctionnalités sont testées pour valider la performance et l'intégration aux processus et contraintes de travail (ex : réglementation marchés financiers).
Accompagner une opération sur cryptoactifs :
Au-delà du développement technologique, il permet à un projet d'initier sa propre levée de financements. Elle peut se faire par voie classique (ex : titres, dette), mais aussi par le biais d'une ICO (Initial Coin Offering), sur la base de la technologie blockchain, qui permet de mettre sur le marché des "tokens" qui s'échangent ensuite via des plateformes spécifiques.</v>
      </c>
      <c r="P18" s="14" t="str">
        <f t="shared" si="4"/>
        <v>Double aspect technologique et financier de la blockchain :
Le Spécialiste Blockchain et Finance conseille quant à l'intérêt de la technologie sur laquelle la solution est basée, mais peut aussi conseiller sur l'investissement dans le cryptoactif associé à une technologie ("coin" ou "token" ou "pièce"), lequel permet de financer le projet blockchain lui-même. Il a donc une double approche technologique et financière des opportunités.
Diversité des technologies :
La technologie blockchain évolue à grande vitesse sur le marché. Cela impacte ce métier qui doit faire évoluer ses méthodes et se former en continu, s'adapter aux besoins des émetteurs et investisseurs. En matière de finance, la technologie blockchain liée au Bitcoin et celle d'Ethereum sont largement utilisées, notamment les "smart contracts" d'Ethereum qui automatisent certaines activités de Front, Middle et Back-office.
Diversité des disciplines mobilisées :
La blockchain nécessite de connaître les différents types de protocoles et consensus liés à chaque technologie. Le développement et l'exploitation demandent de fortes compétences en algorithmique, en cryptage et cybersécurité, mais aussi en architecture technique et fonctionnelle (ex : contraintes techniques du nombre d'opérations par minute basées sur Ethereum V1). Par ailleurs, le volet "crypto-actifs"  mobilise des compétences en analyse financière.
Réglementation :
Celle-ci est naissante sur la blockchain. Elle concerne, pour le moment, surtout l'encadrement technique et fiscal des crypto-actifs mais devrait se développer à horizon 2025.</v>
      </c>
      <c r="Q18" s="14" t="str">
        <f t="shared" si="4"/>
        <v xml:space="preserve">
Type et taille d'entreprise :
Dans les entreprises des marchés financiers, le Spécialiste Blockchain et Finance se retrouve pour l'instant dans les grands groupes, notamment bancaires, mais aussi dans des TPE positionnées sur la blockchain. Dans ces dernières, le niveau d'autonomie et l'étendue du conseil sollicité augmentent.
Type et taille de projet :
Elle est très variable selon la complexité du développement envisagé, voire de la capitalisation de marché visée par le projet.</v>
      </c>
      <c r="R18" s="14" t="str">
        <f t="shared" si="4"/>
        <v>Il varie selon les tailles d'entreprise et de projet. Il est impacté par le nombre simultané des projets en cours. Les phases d'analyse d'opportunité, de construction des consensus, de conception et de recette connaissent un rythme plus élevé.</v>
      </c>
      <c r="S18" s="14" t="str">
        <f t="shared" si="4"/>
        <v>Ils sont occasionnels à réguliers, selon la nature du projet et le besoin de présence sur le(s) site(s) pour mener les réunions de projets et présentations.</v>
      </c>
      <c r="T18" s="14" t="str">
        <f t="shared" si="4"/>
        <v>Directeur - Associé
Secrétaire Général
Originateur
Structureur
Spécialiste IT et Cybersécurité
Ensemble des fonctions supports de l'entreprise</v>
      </c>
      <c r="U18" s="14" t="str">
        <f t="shared" si="4"/>
        <v>Parties prenantes de blockchains
Avocats
Expert en Token économie</v>
      </c>
      <c r="V18" s="27" t="s">
        <v>162</v>
      </c>
      <c r="W18" s="4" t="s">
        <v>163</v>
      </c>
      <c r="X18" s="4" t="s">
        <v>297</v>
      </c>
      <c r="Y18" s="4" t="s">
        <v>13</v>
      </c>
      <c r="Z18" s="4">
        <v>3</v>
      </c>
      <c r="AA18" s="4" t="s">
        <v>13</v>
      </c>
      <c r="AB18" s="96" t="s">
        <v>13</v>
      </c>
      <c r="AC18" s="96" t="s">
        <v>13</v>
      </c>
      <c r="AD18" s="96" t="s">
        <v>13</v>
      </c>
      <c r="AE18" s="96" t="str">
        <f>IF(Tableau14556[[#This Row],[N° RNCP-RS]]="-","-","https://www.francecompetences.fr/recherche/rncp/"&amp;Tableau14556[[#This Row],[N° RNCP-RS]])</f>
        <v>-</v>
      </c>
      <c r="AF18" s="96" t="s">
        <v>13</v>
      </c>
      <c r="AG18" s="14" t="s">
        <v>13</v>
      </c>
      <c r="AH18" s="8" t="s">
        <v>13</v>
      </c>
      <c r="AI18" s="14" t="s">
        <v>585</v>
      </c>
      <c r="AJ18" s="8" t="s">
        <v>13</v>
      </c>
      <c r="AK18" s="8" t="s">
        <v>13</v>
      </c>
      <c r="AL18" s="14" t="s">
        <v>13</v>
      </c>
      <c r="AM18" s="14" t="s">
        <v>13</v>
      </c>
      <c r="AN18" s="14" t="s">
        <v>13</v>
      </c>
      <c r="AO18" s="14" t="s">
        <v>13</v>
      </c>
    </row>
    <row r="19" spans="1:41" ht="34.200000000000003" hidden="1" customHeight="1" x14ac:dyDescent="0.3">
      <c r="A19" s="12">
        <v>5</v>
      </c>
      <c r="B19" s="12" t="str">
        <f t="shared" si="3"/>
        <v>DD</v>
      </c>
      <c r="C19" s="12" t="str">
        <f t="shared" si="3"/>
        <v>DD</v>
      </c>
      <c r="D19" s="12" t="str">
        <f t="shared" si="3"/>
        <v>-</v>
      </c>
      <c r="E19" s="12" t="str">
        <f t="shared" si="3"/>
        <v>MFI126</v>
      </c>
      <c r="F19" s="12" t="str">
        <f>Tableau14556[[#This Row],[Code métier]]&amp;Tableau14556[[#This Row],[Compteur ne rien saisir]]</f>
        <v>MFI1265</v>
      </c>
      <c r="G19" s="12" t="str">
        <f t="shared" si="4"/>
        <v>VF</v>
      </c>
      <c r="H19" s="39">
        <f t="shared" si="4"/>
        <v>44344</v>
      </c>
      <c r="I19" s="14" t="str">
        <f t="shared" si="4"/>
        <v>Spécialiste Blockchain et Finance</v>
      </c>
      <c r="J19" s="14" t="str">
        <f t="shared" si="4"/>
        <v>Spécialiste Blockchain et Finance</v>
      </c>
      <c r="K19" s="14" t="str">
        <f t="shared" si="4"/>
        <v>FONCTIONS SUPPORTS</v>
      </c>
      <c r="L19" s="14" t="str">
        <f t="shared" si="4"/>
        <v>Consultant blockchain
Chef de projet blockchain</v>
      </c>
      <c r="M19" s="14" t="str">
        <f t="shared" si="4"/>
        <v>Blockchain Specialist
Blockchain Consulant</v>
      </c>
      <c r="N19" s="14" t="str">
        <f t="shared" si="4"/>
        <v>Le Spécialiste Blockchain et Finance conçoit et déploie de nouvelles offres et processus des marchés financiers, basés sur la technologie blockchain.</v>
      </c>
      <c r="O19" s="14" t="str">
        <f t="shared" si="4"/>
        <v>Analyser l'opportunité technologique et financière de la blockchain :
Le Spécialiste Blockchain et Finance aide l'entreprise des marchés financiers et ses clients à mieux comprendre la chaîne de blocs (blockchain), détermine avec eux l'opportunité de l'intégrer à leur stratégie d'investissement et leur modèle économique. Il analyse le besoin des acteurs, identifie et conseille sur la solution adaptée en évaluant les supports d'investissements et technologies du marché.
Développer, tester et mettre en production une solution basée sur la blockchain :
Il conçoit les nouvelles fonctionnalités en validant celles-ci avec une équipe projet (ex : traçabilité d'opérations aidant les taches de middle et back-office). Les nouvelles fonctionnalités sont testées pour valider la performance et l'intégration aux processus et contraintes de travail (ex : réglementation marchés financiers).
Accompagner une opération sur cryptoactifs :
Au-delà du développement technologique, il permet à un projet d'initier sa propre levée de financements. Elle peut se faire par voie classique (ex : titres, dette), mais aussi par le biais d'une ICO (Initial Coin Offering), sur la base de la technologie blockchain, qui permet de mettre sur le marché des "tokens" qui s'échangent ensuite via des plateformes spécifiques.</v>
      </c>
      <c r="P19" s="14" t="str">
        <f t="shared" si="4"/>
        <v>Double aspect technologique et financier de la blockchain :
Le Spécialiste Blockchain et Finance conseille quant à l'intérêt de la technologie sur laquelle la solution est basée, mais peut aussi conseiller sur l'investissement dans le cryptoactif associé à une technologie ("coin" ou "token" ou "pièce"), lequel permet de financer le projet blockchain lui-même. Il a donc une double approche technologique et financière des opportunités.
Diversité des technologies :
La technologie blockchain évolue à grande vitesse sur le marché. Cela impacte ce métier qui doit faire évoluer ses méthodes et se former en continu, s'adapter aux besoins des émetteurs et investisseurs. En matière de finance, la technologie blockchain liée au Bitcoin et celle d'Ethereum sont largement utilisées, notamment les "smart contracts" d'Ethereum qui automatisent certaines activités de Front, Middle et Back-office.
Diversité des disciplines mobilisées :
La blockchain nécessite de connaître les différents types de protocoles et consensus liés à chaque technologie. Le développement et l'exploitation demandent de fortes compétences en algorithmique, en cryptage et cybersécurité, mais aussi en architecture technique et fonctionnelle (ex : contraintes techniques du nombre d'opérations par minute basées sur Ethereum V1). Par ailleurs, le volet "crypto-actifs"  mobilise des compétences en analyse financière.
Réglementation :
Celle-ci est naissante sur la blockchain. Elle concerne, pour le moment, surtout l'encadrement technique et fiscal des crypto-actifs mais devrait se développer à horizon 2025.</v>
      </c>
      <c r="Q19" s="14" t="str">
        <f t="shared" si="4"/>
        <v xml:space="preserve">
Type et taille d'entreprise :
Dans les entreprises des marchés financiers, le Spécialiste Blockchain et Finance se retrouve pour l'instant dans les grands groupes, notamment bancaires, mais aussi dans des TPE positionnées sur la blockchain. Dans ces dernières, le niveau d'autonomie et l'étendue du conseil sollicité augmentent.
Type et taille de projet :
Elle est très variable selon la complexité du développement envisagé, voire de la capitalisation de marché visée par le projet.</v>
      </c>
      <c r="R19" s="14" t="str">
        <f t="shared" si="4"/>
        <v>Il varie selon les tailles d'entreprise et de projet. Il est impacté par le nombre simultané des projets en cours. Les phases d'analyse d'opportunité, de construction des consensus, de conception et de recette connaissent un rythme plus élevé.</v>
      </c>
      <c r="S19" s="14" t="str">
        <f t="shared" si="4"/>
        <v>Ils sont occasionnels à réguliers, selon la nature du projet et le besoin de présence sur le(s) site(s) pour mener les réunions de projets et présentations.</v>
      </c>
      <c r="T19" s="14" t="str">
        <f t="shared" si="4"/>
        <v>Directeur - Associé
Secrétaire Général
Originateur
Structureur
Spécialiste IT et Cybersécurité
Ensemble des fonctions supports de l'entreprise</v>
      </c>
      <c r="U19" s="14" t="str">
        <f t="shared" si="4"/>
        <v>Parties prenantes de blockchains
Avocats
Expert en Token économie</v>
      </c>
      <c r="V19" s="27" t="s">
        <v>96</v>
      </c>
      <c r="W19" s="4" t="s">
        <v>208</v>
      </c>
      <c r="X19" s="4" t="s">
        <v>298</v>
      </c>
      <c r="Y19" s="4" t="s">
        <v>13</v>
      </c>
      <c r="Z19" s="4">
        <v>3</v>
      </c>
      <c r="AA19" s="4" t="s">
        <v>13</v>
      </c>
      <c r="AB19" s="96" t="s">
        <v>13</v>
      </c>
      <c r="AC19" s="96" t="s">
        <v>13</v>
      </c>
      <c r="AD19" s="96" t="s">
        <v>13</v>
      </c>
      <c r="AE19" s="96" t="str">
        <f>IF(Tableau14556[[#This Row],[N° RNCP-RS]]="-","-","https://www.francecompetences.fr/recherche/rncp/"&amp;Tableau14556[[#This Row],[N° RNCP-RS]])</f>
        <v>-</v>
      </c>
      <c r="AF19" s="96" t="s">
        <v>13</v>
      </c>
      <c r="AG19" s="14" t="s">
        <v>13</v>
      </c>
      <c r="AH19" s="8" t="s">
        <v>13</v>
      </c>
      <c r="AI19" s="14" t="s">
        <v>585</v>
      </c>
      <c r="AJ19" s="8" t="s">
        <v>13</v>
      </c>
      <c r="AK19" s="8" t="s">
        <v>13</v>
      </c>
      <c r="AL19" s="14" t="s">
        <v>13</v>
      </c>
      <c r="AM19" s="14" t="s">
        <v>13</v>
      </c>
      <c r="AN19" s="14" t="s">
        <v>13</v>
      </c>
      <c r="AO19" s="14" t="s">
        <v>13</v>
      </c>
    </row>
    <row r="20" spans="1:41" ht="34.200000000000003" hidden="1" customHeight="1" x14ac:dyDescent="0.3">
      <c r="A20" s="12">
        <v>6</v>
      </c>
      <c r="B20" s="12" t="str">
        <f t="shared" si="3"/>
        <v>DD</v>
      </c>
      <c r="C20" s="12" t="str">
        <f t="shared" si="3"/>
        <v>DD</v>
      </c>
      <c r="D20" s="12" t="str">
        <f t="shared" si="3"/>
        <v>-</v>
      </c>
      <c r="E20" s="12" t="str">
        <f t="shared" si="3"/>
        <v>MFI126</v>
      </c>
      <c r="F20" s="12" t="str">
        <f>Tableau14556[[#This Row],[Code métier]]&amp;Tableau14556[[#This Row],[Compteur ne rien saisir]]</f>
        <v>MFI1266</v>
      </c>
      <c r="G20" s="12" t="str">
        <f t="shared" si="4"/>
        <v>VF</v>
      </c>
      <c r="H20" s="39">
        <f t="shared" si="4"/>
        <v>44344</v>
      </c>
      <c r="I20" s="14" t="str">
        <f t="shared" si="4"/>
        <v>Spécialiste Blockchain et Finance</v>
      </c>
      <c r="J20" s="14" t="str">
        <f t="shared" si="4"/>
        <v>Spécialiste Blockchain et Finance</v>
      </c>
      <c r="K20" s="14" t="str">
        <f t="shared" si="4"/>
        <v>FONCTIONS SUPPORTS</v>
      </c>
      <c r="L20" s="14" t="str">
        <f t="shared" si="4"/>
        <v>Consultant blockchain
Chef de projet blockchain</v>
      </c>
      <c r="M20" s="14" t="str">
        <f t="shared" si="4"/>
        <v>Blockchain Specialist
Blockchain Consulant</v>
      </c>
      <c r="N20" s="14" t="str">
        <f t="shared" si="4"/>
        <v>Le Spécialiste Blockchain et Finance conçoit et déploie de nouvelles offres et processus des marchés financiers, basés sur la technologie blockchain.</v>
      </c>
      <c r="O20" s="14" t="str">
        <f t="shared" si="4"/>
        <v>Analyser l'opportunité technologique et financière de la blockchain :
Le Spécialiste Blockchain et Finance aide l'entreprise des marchés financiers et ses clients à mieux comprendre la chaîne de blocs (blockchain), détermine avec eux l'opportunité de l'intégrer à leur stratégie d'investissement et leur modèle économique. Il analyse le besoin des acteurs, identifie et conseille sur la solution adaptée en évaluant les supports d'investissements et technologies du marché.
Développer, tester et mettre en production une solution basée sur la blockchain :
Il conçoit les nouvelles fonctionnalités en validant celles-ci avec une équipe projet (ex : traçabilité d'opérations aidant les taches de middle et back-office). Les nouvelles fonctionnalités sont testées pour valider la performance et l'intégration aux processus et contraintes de travail (ex : réglementation marchés financiers).
Accompagner une opération sur cryptoactifs :
Au-delà du développement technologique, il permet à un projet d'initier sa propre levée de financements. Elle peut se faire par voie classique (ex : titres, dette), mais aussi par le biais d'une ICO (Initial Coin Offering), sur la base de la technologie blockchain, qui permet de mettre sur le marché des "tokens" qui s'échangent ensuite via des plateformes spécifiques.</v>
      </c>
      <c r="P20" s="14" t="str">
        <f t="shared" si="4"/>
        <v>Double aspect technologique et financier de la blockchain :
Le Spécialiste Blockchain et Finance conseille quant à l'intérêt de la technologie sur laquelle la solution est basée, mais peut aussi conseiller sur l'investissement dans le cryptoactif associé à une technologie ("coin" ou "token" ou "pièce"), lequel permet de financer le projet blockchain lui-même. Il a donc une double approche technologique et financière des opportunités.
Diversité des technologies :
La technologie blockchain évolue à grande vitesse sur le marché. Cela impacte ce métier qui doit faire évoluer ses méthodes et se former en continu, s'adapter aux besoins des émetteurs et investisseurs. En matière de finance, la technologie blockchain liée au Bitcoin et celle d'Ethereum sont largement utilisées, notamment les "smart contracts" d'Ethereum qui automatisent certaines activités de Front, Middle et Back-office.
Diversité des disciplines mobilisées :
La blockchain nécessite de connaître les différents types de protocoles et consensus liés à chaque technologie. Le développement et l'exploitation demandent de fortes compétences en algorithmique, en cryptage et cybersécurité, mais aussi en architecture technique et fonctionnelle (ex : contraintes techniques du nombre d'opérations par minute basées sur Ethereum V1). Par ailleurs, le volet "crypto-actifs"  mobilise des compétences en analyse financière.
Réglementation :
Celle-ci est naissante sur la blockchain. Elle concerne, pour le moment, surtout l'encadrement technique et fiscal des crypto-actifs mais devrait se développer à horizon 2025.</v>
      </c>
      <c r="Q20" s="14" t="str">
        <f t="shared" si="4"/>
        <v xml:space="preserve">
Type et taille d'entreprise :
Dans les entreprises des marchés financiers, le Spécialiste Blockchain et Finance se retrouve pour l'instant dans les grands groupes, notamment bancaires, mais aussi dans des TPE positionnées sur la blockchain. Dans ces dernières, le niveau d'autonomie et l'étendue du conseil sollicité augmentent.
Type et taille de projet :
Elle est très variable selon la complexité du développement envisagé, voire de la capitalisation de marché visée par le projet.</v>
      </c>
      <c r="R20" s="14" t="str">
        <f t="shared" si="4"/>
        <v>Il varie selon les tailles d'entreprise et de projet. Il est impacté par le nombre simultané des projets en cours. Les phases d'analyse d'opportunité, de construction des consensus, de conception et de recette connaissent un rythme plus élevé.</v>
      </c>
      <c r="S20" s="14" t="str">
        <f t="shared" si="4"/>
        <v>Ils sont occasionnels à réguliers, selon la nature du projet et le besoin de présence sur le(s) site(s) pour mener les réunions de projets et présentations.</v>
      </c>
      <c r="T20" s="14" t="str">
        <f t="shared" si="4"/>
        <v>Directeur - Associé
Secrétaire Général
Originateur
Structureur
Spécialiste IT et Cybersécurité
Ensemble des fonctions supports de l'entreprise</v>
      </c>
      <c r="U20" s="14" t="str">
        <f t="shared" si="4"/>
        <v>Parties prenantes de blockchains
Avocats
Expert en Token économie</v>
      </c>
      <c r="V20" s="27" t="s">
        <v>180</v>
      </c>
      <c r="W20" s="4" t="s">
        <v>19</v>
      </c>
      <c r="X20" s="4" t="s">
        <v>7</v>
      </c>
      <c r="Y20" s="4" t="s">
        <v>13</v>
      </c>
      <c r="Z20" s="4">
        <v>3</v>
      </c>
      <c r="AA20" s="4" t="s">
        <v>13</v>
      </c>
      <c r="AB20" s="96" t="s">
        <v>13</v>
      </c>
      <c r="AC20" s="96" t="s">
        <v>13</v>
      </c>
      <c r="AD20" s="96" t="s">
        <v>13</v>
      </c>
      <c r="AE20" s="96" t="str">
        <f>IF(Tableau14556[[#This Row],[N° RNCP-RS]]="-","-","https://www.francecompetences.fr/recherche/rncp/"&amp;Tableau14556[[#This Row],[N° RNCP-RS]])</f>
        <v>-</v>
      </c>
      <c r="AF20" s="96" t="s">
        <v>13</v>
      </c>
      <c r="AG20" s="14" t="s">
        <v>13</v>
      </c>
      <c r="AH20" s="8" t="s">
        <v>13</v>
      </c>
      <c r="AI20" s="14" t="s">
        <v>585</v>
      </c>
      <c r="AJ20" s="8" t="s">
        <v>13</v>
      </c>
      <c r="AK20" s="8" t="s">
        <v>13</v>
      </c>
      <c r="AL20" s="14" t="s">
        <v>13</v>
      </c>
      <c r="AM20" s="14" t="s">
        <v>13</v>
      </c>
      <c r="AN20" s="14" t="s">
        <v>13</v>
      </c>
      <c r="AO20" s="14" t="s">
        <v>13</v>
      </c>
    </row>
    <row r="21" spans="1:41" ht="34.200000000000003" hidden="1" customHeight="1" x14ac:dyDescent="0.3">
      <c r="A21" s="12">
        <v>7</v>
      </c>
      <c r="B21" s="12" t="str">
        <f t="shared" si="3"/>
        <v>DD</v>
      </c>
      <c r="C21" s="12" t="str">
        <f t="shared" si="3"/>
        <v>DD</v>
      </c>
      <c r="D21" s="12" t="str">
        <f t="shared" si="3"/>
        <v>-</v>
      </c>
      <c r="E21" s="12" t="str">
        <f t="shared" si="3"/>
        <v>MFI126</v>
      </c>
      <c r="F21" s="12" t="str">
        <f>Tableau14556[[#This Row],[Code métier]]&amp;Tableau14556[[#This Row],[Compteur ne rien saisir]]</f>
        <v>MFI1267</v>
      </c>
      <c r="G21" s="12" t="str">
        <f t="shared" si="4"/>
        <v>VF</v>
      </c>
      <c r="H21" s="39">
        <f t="shared" si="4"/>
        <v>44344</v>
      </c>
      <c r="I21" s="14" t="str">
        <f t="shared" si="4"/>
        <v>Spécialiste Blockchain et Finance</v>
      </c>
      <c r="J21" s="14" t="str">
        <f t="shared" si="4"/>
        <v>Spécialiste Blockchain et Finance</v>
      </c>
      <c r="K21" s="14" t="str">
        <f t="shared" si="4"/>
        <v>FONCTIONS SUPPORTS</v>
      </c>
      <c r="L21" s="14" t="str">
        <f t="shared" si="4"/>
        <v>Consultant blockchain
Chef de projet blockchain</v>
      </c>
      <c r="M21" s="14" t="str">
        <f t="shared" si="4"/>
        <v>Blockchain Specialist
Blockchain Consulant</v>
      </c>
      <c r="N21" s="14" t="str">
        <f t="shared" si="4"/>
        <v>Le Spécialiste Blockchain et Finance conçoit et déploie de nouvelles offres et processus des marchés financiers, basés sur la technologie blockchain.</v>
      </c>
      <c r="O21" s="14" t="str">
        <f t="shared" si="4"/>
        <v>Analyser l'opportunité technologique et financière de la blockchain :
Le Spécialiste Blockchain et Finance aide l'entreprise des marchés financiers et ses clients à mieux comprendre la chaîne de blocs (blockchain), détermine avec eux l'opportunité de l'intégrer à leur stratégie d'investissement et leur modèle économique. Il analyse le besoin des acteurs, identifie et conseille sur la solution adaptée en évaluant les supports d'investissements et technologies du marché.
Développer, tester et mettre en production une solution basée sur la blockchain :
Il conçoit les nouvelles fonctionnalités en validant celles-ci avec une équipe projet (ex : traçabilité d'opérations aidant les taches de middle et back-office). Les nouvelles fonctionnalités sont testées pour valider la performance et l'intégration aux processus et contraintes de travail (ex : réglementation marchés financiers).
Accompagner une opération sur cryptoactifs :
Au-delà du développement technologique, il permet à un projet d'initier sa propre levée de financements. Elle peut se faire par voie classique (ex : titres, dette), mais aussi par le biais d'une ICO (Initial Coin Offering), sur la base de la technologie blockchain, qui permet de mettre sur le marché des "tokens" qui s'échangent ensuite via des plateformes spécifiques.</v>
      </c>
      <c r="P21" s="14" t="str">
        <f t="shared" si="4"/>
        <v>Double aspect technologique et financier de la blockchain :
Le Spécialiste Blockchain et Finance conseille quant à l'intérêt de la technologie sur laquelle la solution est basée, mais peut aussi conseiller sur l'investissement dans le cryptoactif associé à une technologie ("coin" ou "token" ou "pièce"), lequel permet de financer le projet blockchain lui-même. Il a donc une double approche technologique et financière des opportunités.
Diversité des technologies :
La technologie blockchain évolue à grande vitesse sur le marché. Cela impacte ce métier qui doit faire évoluer ses méthodes et se former en continu, s'adapter aux besoins des émetteurs et investisseurs. En matière de finance, la technologie blockchain liée au Bitcoin et celle d'Ethereum sont largement utilisées, notamment les "smart contracts" d'Ethereum qui automatisent certaines activités de Front, Middle et Back-office.
Diversité des disciplines mobilisées :
La blockchain nécessite de connaître les différents types de protocoles et consensus liés à chaque technologie. Le développement et l'exploitation demandent de fortes compétences en algorithmique, en cryptage et cybersécurité, mais aussi en architecture technique et fonctionnelle (ex : contraintes techniques du nombre d'opérations par minute basées sur Ethereum V1). Par ailleurs, le volet "crypto-actifs"  mobilise des compétences en analyse financière.
Réglementation :
Celle-ci est naissante sur la blockchain. Elle concerne, pour le moment, surtout l'encadrement technique et fiscal des crypto-actifs mais devrait se développer à horizon 2025.</v>
      </c>
      <c r="Q21" s="14" t="str">
        <f t="shared" si="4"/>
        <v xml:space="preserve">
Type et taille d'entreprise :
Dans les entreprises des marchés financiers, le Spécialiste Blockchain et Finance se retrouve pour l'instant dans les grands groupes, notamment bancaires, mais aussi dans des TPE positionnées sur la blockchain. Dans ces dernières, le niveau d'autonomie et l'étendue du conseil sollicité augmentent.
Type et taille de projet :
Elle est très variable selon la complexité du développement envisagé, voire de la capitalisation de marché visée par le projet.</v>
      </c>
      <c r="R21" s="14" t="str">
        <f t="shared" si="4"/>
        <v>Il varie selon les tailles d'entreprise et de projet. Il est impacté par le nombre simultané des projets en cours. Les phases d'analyse d'opportunité, de construction des consensus, de conception et de recette connaissent un rythme plus élevé.</v>
      </c>
      <c r="S21" s="14" t="str">
        <f t="shared" si="4"/>
        <v>Ils sont occasionnels à réguliers, selon la nature du projet et le besoin de présence sur le(s) site(s) pour mener les réunions de projets et présentations.</v>
      </c>
      <c r="T21" s="14" t="str">
        <f t="shared" si="4"/>
        <v>Directeur - Associé
Secrétaire Général
Originateur
Structureur
Spécialiste IT et Cybersécurité
Ensemble des fonctions supports de l'entreprise</v>
      </c>
      <c r="U21" s="14" t="str">
        <f t="shared" si="4"/>
        <v>Parties prenantes de blockchains
Avocats
Expert en Token économie</v>
      </c>
      <c r="V21" s="27" t="s">
        <v>180</v>
      </c>
      <c r="W21" s="4" t="s">
        <v>181</v>
      </c>
      <c r="X21" s="4" t="s">
        <v>185</v>
      </c>
      <c r="Y21" s="4" t="s">
        <v>13</v>
      </c>
      <c r="Z21" s="4">
        <v>4</v>
      </c>
      <c r="AA21" s="4" t="s">
        <v>13</v>
      </c>
      <c r="AB21" s="96" t="s">
        <v>13</v>
      </c>
      <c r="AC21" s="96" t="s">
        <v>13</v>
      </c>
      <c r="AD21" s="96" t="s">
        <v>13</v>
      </c>
      <c r="AE21" s="96" t="str">
        <f>IF(Tableau14556[[#This Row],[N° RNCP-RS]]="-","-","https://www.francecompetences.fr/recherche/rncp/"&amp;Tableau14556[[#This Row],[N° RNCP-RS]])</f>
        <v>-</v>
      </c>
      <c r="AF21" s="96" t="s">
        <v>13</v>
      </c>
      <c r="AG21" s="14" t="s">
        <v>13</v>
      </c>
      <c r="AH21" s="8" t="s">
        <v>13</v>
      </c>
      <c r="AI21" s="14" t="s">
        <v>585</v>
      </c>
      <c r="AJ21" s="8" t="s">
        <v>13</v>
      </c>
      <c r="AK21" s="8" t="s">
        <v>13</v>
      </c>
      <c r="AL21" s="14" t="s">
        <v>13</v>
      </c>
      <c r="AM21" s="14" t="s">
        <v>13</v>
      </c>
      <c r="AN21" s="14" t="s">
        <v>13</v>
      </c>
      <c r="AO21" s="14" t="s">
        <v>13</v>
      </c>
    </row>
    <row r="22" spans="1:41" ht="34.200000000000003" hidden="1" customHeight="1" x14ac:dyDescent="0.3">
      <c r="A22" s="12">
        <v>8</v>
      </c>
      <c r="B22" s="12" t="str">
        <f t="shared" si="3"/>
        <v>DD</v>
      </c>
      <c r="C22" s="12" t="str">
        <f t="shared" si="3"/>
        <v>DD</v>
      </c>
      <c r="D22" s="12" t="str">
        <f t="shared" si="3"/>
        <v>-</v>
      </c>
      <c r="E22" s="12" t="str">
        <f t="shared" si="3"/>
        <v>MFI126</v>
      </c>
      <c r="F22" s="12" t="str">
        <f>Tableau14556[[#This Row],[Code métier]]&amp;Tableau14556[[#This Row],[Compteur ne rien saisir]]</f>
        <v>MFI1268</v>
      </c>
      <c r="G22" s="12" t="str">
        <f t="shared" si="4"/>
        <v>VF</v>
      </c>
      <c r="H22" s="39">
        <f t="shared" si="4"/>
        <v>44344</v>
      </c>
      <c r="I22" s="14" t="str">
        <f t="shared" si="4"/>
        <v>Spécialiste Blockchain et Finance</v>
      </c>
      <c r="J22" s="14" t="str">
        <f t="shared" si="4"/>
        <v>Spécialiste Blockchain et Finance</v>
      </c>
      <c r="K22" s="14" t="str">
        <f t="shared" si="4"/>
        <v>FONCTIONS SUPPORTS</v>
      </c>
      <c r="L22" s="14" t="str">
        <f t="shared" si="4"/>
        <v>Consultant blockchain
Chef de projet blockchain</v>
      </c>
      <c r="M22" s="14" t="str">
        <f t="shared" si="4"/>
        <v>Blockchain Specialist
Blockchain Consulant</v>
      </c>
      <c r="N22" s="14" t="str">
        <f t="shared" si="4"/>
        <v>Le Spécialiste Blockchain et Finance conçoit et déploie de nouvelles offres et processus des marchés financiers, basés sur la technologie blockchain.</v>
      </c>
      <c r="O22" s="14" t="str">
        <f t="shared" si="4"/>
        <v>Analyser l'opportunité technologique et financière de la blockchain :
Le Spécialiste Blockchain et Finance aide l'entreprise des marchés financiers et ses clients à mieux comprendre la chaîne de blocs (blockchain), détermine avec eux l'opportunité de l'intégrer à leur stratégie d'investissement et leur modèle économique. Il analyse le besoin des acteurs, identifie et conseille sur la solution adaptée en évaluant les supports d'investissements et technologies du marché.
Développer, tester et mettre en production une solution basée sur la blockchain :
Il conçoit les nouvelles fonctionnalités en validant celles-ci avec une équipe projet (ex : traçabilité d'opérations aidant les taches de middle et back-office). Les nouvelles fonctionnalités sont testées pour valider la performance et l'intégration aux processus et contraintes de travail (ex : réglementation marchés financiers).
Accompagner une opération sur cryptoactifs :
Au-delà du développement technologique, il permet à un projet d'initier sa propre levée de financements. Elle peut se faire par voie classique (ex : titres, dette), mais aussi par le biais d'une ICO (Initial Coin Offering), sur la base de la technologie blockchain, qui permet de mettre sur le marché des "tokens" qui s'échangent ensuite via des plateformes spécifiques.</v>
      </c>
      <c r="P22" s="14" t="str">
        <f t="shared" si="4"/>
        <v>Double aspect technologique et financier de la blockchain :
Le Spécialiste Blockchain et Finance conseille quant à l'intérêt de la technologie sur laquelle la solution est basée, mais peut aussi conseiller sur l'investissement dans le cryptoactif associé à une technologie ("coin" ou "token" ou "pièce"), lequel permet de financer le projet blockchain lui-même. Il a donc une double approche technologique et financière des opportunités.
Diversité des technologies :
La technologie blockchain évolue à grande vitesse sur le marché. Cela impacte ce métier qui doit faire évoluer ses méthodes et se former en continu, s'adapter aux besoins des émetteurs et investisseurs. En matière de finance, la technologie blockchain liée au Bitcoin et celle d'Ethereum sont largement utilisées, notamment les "smart contracts" d'Ethereum qui automatisent certaines activités de Front, Middle et Back-office.
Diversité des disciplines mobilisées :
La blockchain nécessite de connaître les différents types de protocoles et consensus liés à chaque technologie. Le développement et l'exploitation demandent de fortes compétences en algorithmique, en cryptage et cybersécurité, mais aussi en architecture technique et fonctionnelle (ex : contraintes techniques du nombre d'opérations par minute basées sur Ethereum V1). Par ailleurs, le volet "crypto-actifs"  mobilise des compétences en analyse financière.
Réglementation :
Celle-ci est naissante sur la blockchain. Elle concerne, pour le moment, surtout l'encadrement technique et fiscal des crypto-actifs mais devrait se développer à horizon 2025.</v>
      </c>
      <c r="Q22" s="14" t="str">
        <f t="shared" si="4"/>
        <v xml:space="preserve">
Type et taille d'entreprise :
Dans les entreprises des marchés financiers, le Spécialiste Blockchain et Finance se retrouve pour l'instant dans les grands groupes, notamment bancaires, mais aussi dans des TPE positionnées sur la blockchain. Dans ces dernières, le niveau d'autonomie et l'étendue du conseil sollicité augmentent.
Type et taille de projet :
Elle est très variable selon la complexité du développement envisagé, voire de la capitalisation de marché visée par le projet.</v>
      </c>
      <c r="R22" s="14" t="str">
        <f t="shared" si="4"/>
        <v>Il varie selon les tailles d'entreprise et de projet. Il est impacté par le nombre simultané des projets en cours. Les phases d'analyse d'opportunité, de construction des consensus, de conception et de recette connaissent un rythme plus élevé.</v>
      </c>
      <c r="S22" s="14" t="str">
        <f t="shared" si="4"/>
        <v>Ils sont occasionnels à réguliers, selon la nature du projet et le besoin de présence sur le(s) site(s) pour mener les réunions de projets et présentations.</v>
      </c>
      <c r="T22" s="14" t="str">
        <f t="shared" si="4"/>
        <v>Directeur - Associé
Secrétaire Général
Originateur
Structureur
Spécialiste IT et Cybersécurité
Ensemble des fonctions supports de l'entreprise</v>
      </c>
      <c r="U22" s="14" t="str">
        <f t="shared" si="4"/>
        <v>Parties prenantes de blockchains
Avocats
Expert en Token économie</v>
      </c>
      <c r="V22" s="27" t="s">
        <v>96</v>
      </c>
      <c r="W22" s="4" t="s">
        <v>106</v>
      </c>
      <c r="X22" s="4" t="s">
        <v>107</v>
      </c>
      <c r="Y22" s="4" t="s">
        <v>13</v>
      </c>
      <c r="Z22" s="4">
        <v>4</v>
      </c>
      <c r="AA22" s="4" t="s">
        <v>13</v>
      </c>
      <c r="AB22" s="96" t="s">
        <v>13</v>
      </c>
      <c r="AC22" s="96" t="s">
        <v>13</v>
      </c>
      <c r="AD22" s="96" t="s">
        <v>13</v>
      </c>
      <c r="AE22" s="96" t="str">
        <f>IF(Tableau14556[[#This Row],[N° RNCP-RS]]="-","-","https://www.francecompetences.fr/recherche/rncp/"&amp;Tableau14556[[#This Row],[N° RNCP-RS]])</f>
        <v>-</v>
      </c>
      <c r="AF22" s="96" t="s">
        <v>13</v>
      </c>
      <c r="AG22" s="14" t="s">
        <v>13</v>
      </c>
      <c r="AH22" s="8" t="s">
        <v>13</v>
      </c>
      <c r="AI22" s="14" t="s">
        <v>585</v>
      </c>
      <c r="AJ22" s="8" t="s">
        <v>13</v>
      </c>
      <c r="AK22" s="8" t="s">
        <v>13</v>
      </c>
      <c r="AL22" s="14" t="s">
        <v>13</v>
      </c>
      <c r="AM22" s="14" t="s">
        <v>13</v>
      </c>
      <c r="AN22" s="14" t="s">
        <v>13</v>
      </c>
      <c r="AO22" s="14" t="s">
        <v>13</v>
      </c>
    </row>
    <row r="23" spans="1:41" ht="34.200000000000003" hidden="1" customHeight="1" x14ac:dyDescent="0.3">
      <c r="A23" s="12">
        <v>9</v>
      </c>
      <c r="B23" s="12" t="str">
        <f t="shared" si="3"/>
        <v>DD</v>
      </c>
      <c r="C23" s="12" t="str">
        <f t="shared" si="3"/>
        <v>DD</v>
      </c>
      <c r="D23" s="12" t="str">
        <f t="shared" si="3"/>
        <v>-</v>
      </c>
      <c r="E23" s="12" t="str">
        <f t="shared" si="3"/>
        <v>MFI126</v>
      </c>
      <c r="F23" s="12" t="str">
        <f>Tableau14556[[#This Row],[Code métier]]&amp;Tableau14556[[#This Row],[Compteur ne rien saisir]]</f>
        <v>MFI1269</v>
      </c>
      <c r="G23" s="12" t="str">
        <f t="shared" si="4"/>
        <v>VF</v>
      </c>
      <c r="H23" s="39">
        <f t="shared" si="4"/>
        <v>44344</v>
      </c>
      <c r="I23" s="14" t="str">
        <f t="shared" si="4"/>
        <v>Spécialiste Blockchain et Finance</v>
      </c>
      <c r="J23" s="14" t="str">
        <f t="shared" si="4"/>
        <v>Spécialiste Blockchain et Finance</v>
      </c>
      <c r="K23" s="14" t="str">
        <f t="shared" si="4"/>
        <v>FONCTIONS SUPPORTS</v>
      </c>
      <c r="L23" s="14" t="str">
        <f t="shared" si="4"/>
        <v>Consultant blockchain
Chef de projet blockchain</v>
      </c>
      <c r="M23" s="14" t="str">
        <f t="shared" si="4"/>
        <v>Blockchain Specialist
Blockchain Consulant</v>
      </c>
      <c r="N23" s="14" t="str">
        <f t="shared" si="4"/>
        <v>Le Spécialiste Blockchain et Finance conçoit et déploie de nouvelles offres et processus des marchés financiers, basés sur la technologie blockchain.</v>
      </c>
      <c r="O23" s="14" t="str">
        <f t="shared" si="4"/>
        <v>Analyser l'opportunité technologique et financière de la blockchain :
Le Spécialiste Blockchain et Finance aide l'entreprise des marchés financiers et ses clients à mieux comprendre la chaîne de blocs (blockchain), détermine avec eux l'opportunité de l'intégrer à leur stratégie d'investissement et leur modèle économique. Il analyse le besoin des acteurs, identifie et conseille sur la solution adaptée en évaluant les supports d'investissements et technologies du marché.
Développer, tester et mettre en production une solution basée sur la blockchain :
Il conçoit les nouvelles fonctionnalités en validant celles-ci avec une équipe projet (ex : traçabilité d'opérations aidant les taches de middle et back-office). Les nouvelles fonctionnalités sont testées pour valider la performance et l'intégration aux processus et contraintes de travail (ex : réglementation marchés financiers).
Accompagner une opération sur cryptoactifs :
Au-delà du développement technologique, il permet à un projet d'initier sa propre levée de financements. Elle peut se faire par voie classique (ex : titres, dette), mais aussi par le biais d'une ICO (Initial Coin Offering), sur la base de la technologie blockchain, qui permet de mettre sur le marché des "tokens" qui s'échangent ensuite via des plateformes spécifiques.</v>
      </c>
      <c r="P23" s="14" t="str">
        <f t="shared" si="4"/>
        <v>Double aspect technologique et financier de la blockchain :
Le Spécialiste Blockchain et Finance conseille quant à l'intérêt de la technologie sur laquelle la solution est basée, mais peut aussi conseiller sur l'investissement dans le cryptoactif associé à une technologie ("coin" ou "token" ou "pièce"), lequel permet de financer le projet blockchain lui-même. Il a donc une double approche technologique et financière des opportunités.
Diversité des technologies :
La technologie blockchain évolue à grande vitesse sur le marché. Cela impacte ce métier qui doit faire évoluer ses méthodes et se former en continu, s'adapter aux besoins des émetteurs et investisseurs. En matière de finance, la technologie blockchain liée au Bitcoin et celle d'Ethereum sont largement utilisées, notamment les "smart contracts" d'Ethereum qui automatisent certaines activités de Front, Middle et Back-office.
Diversité des disciplines mobilisées :
La blockchain nécessite de connaître les différents types de protocoles et consensus liés à chaque technologie. Le développement et l'exploitation demandent de fortes compétences en algorithmique, en cryptage et cybersécurité, mais aussi en architecture technique et fonctionnelle (ex : contraintes techniques du nombre d'opérations par minute basées sur Ethereum V1). Par ailleurs, le volet "crypto-actifs"  mobilise des compétences en analyse financière.
Réglementation :
Celle-ci est naissante sur la blockchain. Elle concerne, pour le moment, surtout l'encadrement technique et fiscal des crypto-actifs mais devrait se développer à horizon 2025.</v>
      </c>
      <c r="Q23" s="14" t="str">
        <f t="shared" si="4"/>
        <v xml:space="preserve">
Type et taille d'entreprise :
Dans les entreprises des marchés financiers, le Spécialiste Blockchain et Finance se retrouve pour l'instant dans les grands groupes, notamment bancaires, mais aussi dans des TPE positionnées sur la blockchain. Dans ces dernières, le niveau d'autonomie et l'étendue du conseil sollicité augmentent.
Type et taille de projet :
Elle est très variable selon la complexité du développement envisagé, voire de la capitalisation de marché visée par le projet.</v>
      </c>
      <c r="R23" s="14" t="str">
        <f t="shared" si="4"/>
        <v>Il varie selon les tailles d'entreprise et de projet. Il est impacté par le nombre simultané des projets en cours. Les phases d'analyse d'opportunité, de construction des consensus, de conception et de recette connaissent un rythme plus élevé.</v>
      </c>
      <c r="S23" s="14" t="str">
        <f t="shared" si="4"/>
        <v>Ils sont occasionnels à réguliers, selon la nature du projet et le besoin de présence sur le(s) site(s) pour mener les réunions de projets et présentations.</v>
      </c>
      <c r="T23" s="14" t="str">
        <f t="shared" si="4"/>
        <v>Directeur - Associé
Secrétaire Général
Originateur
Structureur
Spécialiste IT et Cybersécurité
Ensemble des fonctions supports de l'entreprise</v>
      </c>
      <c r="U23" s="14" t="str">
        <f t="shared" si="4"/>
        <v>Parties prenantes de blockchains
Avocats
Expert en Token économie</v>
      </c>
      <c r="V23" s="27" t="s">
        <v>96</v>
      </c>
      <c r="W23" s="4" t="s">
        <v>209</v>
      </c>
      <c r="X23" s="4" t="s">
        <v>277</v>
      </c>
      <c r="Y23" s="4" t="s">
        <v>13</v>
      </c>
      <c r="Z23" s="4">
        <v>3</v>
      </c>
      <c r="AA23" s="4" t="s">
        <v>13</v>
      </c>
      <c r="AB23" s="96" t="s">
        <v>13</v>
      </c>
      <c r="AC23" s="96" t="s">
        <v>13</v>
      </c>
      <c r="AD23" s="96" t="s">
        <v>13</v>
      </c>
      <c r="AE23" s="96" t="str">
        <f>IF(Tableau14556[[#This Row],[N° RNCP-RS]]="-","-","https://www.francecompetences.fr/recherche/rncp/"&amp;Tableau14556[[#This Row],[N° RNCP-RS]])</f>
        <v>-</v>
      </c>
      <c r="AF23" s="96" t="s">
        <v>13</v>
      </c>
      <c r="AG23" s="14" t="s">
        <v>13</v>
      </c>
      <c r="AH23" s="8" t="s">
        <v>13</v>
      </c>
      <c r="AI23" s="14" t="s">
        <v>585</v>
      </c>
      <c r="AJ23" s="8" t="s">
        <v>13</v>
      </c>
      <c r="AK23" s="8" t="s">
        <v>13</v>
      </c>
      <c r="AL23" s="14" t="s">
        <v>13</v>
      </c>
      <c r="AM23" s="14" t="s">
        <v>13</v>
      </c>
      <c r="AN23" s="14" t="s">
        <v>13</v>
      </c>
      <c r="AO23" s="14" t="s">
        <v>13</v>
      </c>
    </row>
    <row r="24" spans="1:41" ht="34.200000000000003" hidden="1" customHeight="1" x14ac:dyDescent="0.3">
      <c r="A24" s="12">
        <v>10</v>
      </c>
      <c r="B24" s="12" t="str">
        <f t="shared" si="3"/>
        <v>DD</v>
      </c>
      <c r="C24" s="12" t="str">
        <f t="shared" si="3"/>
        <v>DD</v>
      </c>
      <c r="D24" s="12" t="str">
        <f t="shared" si="3"/>
        <v>-</v>
      </c>
      <c r="E24" s="12" t="str">
        <f t="shared" si="3"/>
        <v>MFI126</v>
      </c>
      <c r="F24" s="12" t="str">
        <f>Tableau14556[[#This Row],[Code métier]]&amp;Tableau14556[[#This Row],[Compteur ne rien saisir]]</f>
        <v>MFI12610</v>
      </c>
      <c r="G24" s="12" t="str">
        <f t="shared" si="4"/>
        <v>VF</v>
      </c>
      <c r="H24" s="39">
        <f t="shared" si="4"/>
        <v>44344</v>
      </c>
      <c r="I24" s="14" t="str">
        <f t="shared" si="4"/>
        <v>Spécialiste Blockchain et Finance</v>
      </c>
      <c r="J24" s="14" t="str">
        <f t="shared" si="4"/>
        <v>Spécialiste Blockchain et Finance</v>
      </c>
      <c r="K24" s="14" t="str">
        <f t="shared" si="4"/>
        <v>FONCTIONS SUPPORTS</v>
      </c>
      <c r="L24" s="14" t="str">
        <f t="shared" si="4"/>
        <v>Consultant blockchain
Chef de projet blockchain</v>
      </c>
      <c r="M24" s="14" t="str">
        <f t="shared" si="4"/>
        <v>Blockchain Specialist
Blockchain Consulant</v>
      </c>
      <c r="N24" s="14" t="str">
        <f t="shared" si="4"/>
        <v>Le Spécialiste Blockchain et Finance conçoit et déploie de nouvelles offres et processus des marchés financiers, basés sur la technologie blockchain.</v>
      </c>
      <c r="O24" s="14" t="str">
        <f t="shared" si="4"/>
        <v>Analyser l'opportunité technologique et financière de la blockchain :
Le Spécialiste Blockchain et Finance aide l'entreprise des marchés financiers et ses clients à mieux comprendre la chaîne de blocs (blockchain), détermine avec eux l'opportunité de l'intégrer à leur stratégie d'investissement et leur modèle économique. Il analyse le besoin des acteurs, identifie et conseille sur la solution adaptée en évaluant les supports d'investissements et technologies du marché.
Développer, tester et mettre en production une solution basée sur la blockchain :
Il conçoit les nouvelles fonctionnalités en validant celles-ci avec une équipe projet (ex : traçabilité d'opérations aidant les taches de middle et back-office). Les nouvelles fonctionnalités sont testées pour valider la performance et l'intégration aux processus et contraintes de travail (ex : réglementation marchés financiers).
Accompagner une opération sur cryptoactifs :
Au-delà du développement technologique, il permet à un projet d'initier sa propre levée de financements. Elle peut se faire par voie classique (ex : titres, dette), mais aussi par le biais d'une ICO (Initial Coin Offering), sur la base de la technologie blockchain, qui permet de mettre sur le marché des "tokens" qui s'échangent ensuite via des plateformes spécifiques.</v>
      </c>
      <c r="P24" s="14" t="str">
        <f t="shared" si="4"/>
        <v>Double aspect technologique et financier de la blockchain :
Le Spécialiste Blockchain et Finance conseille quant à l'intérêt de la technologie sur laquelle la solution est basée, mais peut aussi conseiller sur l'investissement dans le cryptoactif associé à une technologie ("coin" ou "token" ou "pièce"), lequel permet de financer le projet blockchain lui-même. Il a donc une double approche technologique et financière des opportunités.
Diversité des technologies :
La technologie blockchain évolue à grande vitesse sur le marché. Cela impacte ce métier qui doit faire évoluer ses méthodes et se former en continu, s'adapter aux besoins des émetteurs et investisseurs. En matière de finance, la technologie blockchain liée au Bitcoin et celle d'Ethereum sont largement utilisées, notamment les "smart contracts" d'Ethereum qui automatisent certaines activités de Front, Middle et Back-office.
Diversité des disciplines mobilisées :
La blockchain nécessite de connaître les différents types de protocoles et consensus liés à chaque technologie. Le développement et l'exploitation demandent de fortes compétences en algorithmique, en cryptage et cybersécurité, mais aussi en architecture technique et fonctionnelle (ex : contraintes techniques du nombre d'opérations par minute basées sur Ethereum V1). Par ailleurs, le volet "crypto-actifs"  mobilise des compétences en analyse financière.
Réglementation :
Celle-ci est naissante sur la blockchain. Elle concerne, pour le moment, surtout l'encadrement technique et fiscal des crypto-actifs mais devrait se développer à horizon 2025.</v>
      </c>
      <c r="Q24" s="14" t="str">
        <f t="shared" si="4"/>
        <v xml:space="preserve">
Type et taille d'entreprise :
Dans les entreprises des marchés financiers, le Spécialiste Blockchain et Finance se retrouve pour l'instant dans les grands groupes, notamment bancaires, mais aussi dans des TPE positionnées sur la blockchain. Dans ces dernières, le niveau d'autonomie et l'étendue du conseil sollicité augmentent.
Type et taille de projet :
Elle est très variable selon la complexité du développement envisagé, voire de la capitalisation de marché visée par le projet.</v>
      </c>
      <c r="R24" s="14" t="str">
        <f t="shared" si="4"/>
        <v>Il varie selon les tailles d'entreprise et de projet. Il est impacté par le nombre simultané des projets en cours. Les phases d'analyse d'opportunité, de construction des consensus, de conception et de recette connaissent un rythme plus élevé.</v>
      </c>
      <c r="S24" s="14" t="str">
        <f t="shared" si="4"/>
        <v>Ils sont occasionnels à réguliers, selon la nature du projet et le besoin de présence sur le(s) site(s) pour mener les réunions de projets et présentations.</v>
      </c>
      <c r="T24" s="14" t="str">
        <f t="shared" si="4"/>
        <v>Directeur - Associé
Secrétaire Général
Originateur
Structureur
Spécialiste IT et Cybersécurité
Ensemble des fonctions supports de l'entreprise</v>
      </c>
      <c r="U24" s="14" t="str">
        <f t="shared" si="4"/>
        <v>Parties prenantes de blockchains
Avocats
Expert en Token économie</v>
      </c>
      <c r="V24" s="27" t="s">
        <v>162</v>
      </c>
      <c r="W24" s="4" t="s">
        <v>268</v>
      </c>
      <c r="X24" s="4" t="s">
        <v>173</v>
      </c>
      <c r="Y24" s="4" t="s">
        <v>13</v>
      </c>
      <c r="Z24" s="4">
        <v>4</v>
      </c>
      <c r="AA24" s="4" t="s">
        <v>13</v>
      </c>
      <c r="AB24" s="96" t="s">
        <v>13</v>
      </c>
      <c r="AC24" s="96" t="s">
        <v>13</v>
      </c>
      <c r="AD24" s="96" t="s">
        <v>13</v>
      </c>
      <c r="AE24" s="96" t="str">
        <f>IF(Tableau14556[[#This Row],[N° RNCP-RS]]="-","-","https://www.francecompetences.fr/recherche/rncp/"&amp;Tableau14556[[#This Row],[N° RNCP-RS]])</f>
        <v>-</v>
      </c>
      <c r="AF24" s="96" t="s">
        <v>13</v>
      </c>
      <c r="AG24" s="14" t="s">
        <v>13</v>
      </c>
      <c r="AH24" s="8" t="s">
        <v>13</v>
      </c>
      <c r="AI24" s="14" t="s">
        <v>585</v>
      </c>
      <c r="AJ24" s="8" t="s">
        <v>13</v>
      </c>
      <c r="AK24" s="8" t="s">
        <v>13</v>
      </c>
      <c r="AL24" s="14" t="s">
        <v>13</v>
      </c>
      <c r="AM24" s="14" t="s">
        <v>13</v>
      </c>
      <c r="AN24" s="14" t="s">
        <v>13</v>
      </c>
      <c r="AO24" s="14" t="s">
        <v>13</v>
      </c>
    </row>
    <row r="25" spans="1:41" ht="34.200000000000003" hidden="1" customHeight="1" x14ac:dyDescent="0.3">
      <c r="A25" s="12">
        <v>11</v>
      </c>
      <c r="B25" s="12" t="str">
        <f t="shared" si="3"/>
        <v>DD</v>
      </c>
      <c r="C25" s="12" t="str">
        <f t="shared" si="3"/>
        <v>DD</v>
      </c>
      <c r="D25" s="12" t="str">
        <f t="shared" si="3"/>
        <v>-</v>
      </c>
      <c r="E25" s="12" t="str">
        <f t="shared" si="3"/>
        <v>MFI126</v>
      </c>
      <c r="F25" s="12" t="str">
        <f>Tableau14556[[#This Row],[Code métier]]&amp;Tableau14556[[#This Row],[Compteur ne rien saisir]]</f>
        <v>MFI12611</v>
      </c>
      <c r="G25" s="12" t="str">
        <f t="shared" si="4"/>
        <v>VF</v>
      </c>
      <c r="H25" s="39">
        <f t="shared" si="4"/>
        <v>44344</v>
      </c>
      <c r="I25" s="14" t="str">
        <f t="shared" si="4"/>
        <v>Spécialiste Blockchain et Finance</v>
      </c>
      <c r="J25" s="14" t="str">
        <f t="shared" si="4"/>
        <v>Spécialiste Blockchain et Finance</v>
      </c>
      <c r="K25" s="14" t="str">
        <f t="shared" si="4"/>
        <v>FONCTIONS SUPPORTS</v>
      </c>
      <c r="L25" s="14" t="str">
        <f t="shared" ref="L25:U26" si="5">IF(L23="","",L23)</f>
        <v>Consultant blockchain
Chef de projet blockchain</v>
      </c>
      <c r="M25" s="14" t="str">
        <f t="shared" si="5"/>
        <v>Blockchain Specialist
Blockchain Consulant</v>
      </c>
      <c r="N25" s="14" t="str">
        <f t="shared" si="5"/>
        <v>Le Spécialiste Blockchain et Finance conçoit et déploie de nouvelles offres et processus des marchés financiers, basés sur la technologie blockchain.</v>
      </c>
      <c r="O25" s="14" t="str">
        <f t="shared" si="5"/>
        <v>Analyser l'opportunité technologique et financière de la blockchain :
Le Spécialiste Blockchain et Finance aide l'entreprise des marchés financiers et ses clients à mieux comprendre la chaîne de blocs (blockchain), détermine avec eux l'opportunité de l'intégrer à leur stratégie d'investissement et leur modèle économique. Il analyse le besoin des acteurs, identifie et conseille sur la solution adaptée en évaluant les supports d'investissements et technologies du marché.
Développer, tester et mettre en production une solution basée sur la blockchain :
Il conçoit les nouvelles fonctionnalités en validant celles-ci avec une équipe projet (ex : traçabilité d'opérations aidant les taches de middle et back-office). Les nouvelles fonctionnalités sont testées pour valider la performance et l'intégration aux processus et contraintes de travail (ex : réglementation marchés financiers).
Accompagner une opération sur cryptoactifs :
Au-delà du développement technologique, il permet à un projet d'initier sa propre levée de financements. Elle peut se faire par voie classique (ex : titres, dette), mais aussi par le biais d'une ICO (Initial Coin Offering), sur la base de la technologie blockchain, qui permet de mettre sur le marché des "tokens" qui s'échangent ensuite via des plateformes spécifiques.</v>
      </c>
      <c r="P25" s="14" t="str">
        <f t="shared" si="5"/>
        <v>Double aspect technologique et financier de la blockchain :
Le Spécialiste Blockchain et Finance conseille quant à l'intérêt de la technologie sur laquelle la solution est basée, mais peut aussi conseiller sur l'investissement dans le cryptoactif associé à une technologie ("coin" ou "token" ou "pièce"), lequel permet de financer le projet blockchain lui-même. Il a donc une double approche technologique et financière des opportunités.
Diversité des technologies :
La technologie blockchain évolue à grande vitesse sur le marché. Cela impacte ce métier qui doit faire évoluer ses méthodes et se former en continu, s'adapter aux besoins des émetteurs et investisseurs. En matière de finance, la technologie blockchain liée au Bitcoin et celle d'Ethereum sont largement utilisées, notamment les "smart contracts" d'Ethereum qui automatisent certaines activités de Front, Middle et Back-office.
Diversité des disciplines mobilisées :
La blockchain nécessite de connaître les différents types de protocoles et consensus liés à chaque technologie. Le développement et l'exploitation demandent de fortes compétences en algorithmique, en cryptage et cybersécurité, mais aussi en architecture technique et fonctionnelle (ex : contraintes techniques du nombre d'opérations par minute basées sur Ethereum V1). Par ailleurs, le volet "crypto-actifs"  mobilise des compétences en analyse financière.
Réglementation :
Celle-ci est naissante sur la blockchain. Elle concerne, pour le moment, surtout l'encadrement technique et fiscal des crypto-actifs mais devrait se développer à horizon 2025.</v>
      </c>
      <c r="Q25" s="14" t="str">
        <f t="shared" si="5"/>
        <v xml:space="preserve">
Type et taille d'entreprise :
Dans les entreprises des marchés financiers, le Spécialiste Blockchain et Finance se retrouve pour l'instant dans les grands groupes, notamment bancaires, mais aussi dans des TPE positionnées sur la blockchain. Dans ces dernières, le niveau d'autonomie et l'étendue du conseil sollicité augmentent.
Type et taille de projet :
Elle est très variable selon la complexité du développement envisagé, voire de la capitalisation de marché visée par le projet.</v>
      </c>
      <c r="R25" s="14" t="str">
        <f t="shared" si="5"/>
        <v>Il varie selon les tailles d'entreprise et de projet. Il est impacté par le nombre simultané des projets en cours. Les phases d'analyse d'opportunité, de construction des consensus, de conception et de recette connaissent un rythme plus élevé.</v>
      </c>
      <c r="S25" s="14" t="str">
        <f t="shared" si="5"/>
        <v>Ils sont occasionnels à réguliers, selon la nature du projet et le besoin de présence sur le(s) site(s) pour mener les réunions de projets et présentations.</v>
      </c>
      <c r="T25" s="14" t="str">
        <f t="shared" si="5"/>
        <v>Directeur - Associé
Secrétaire Général
Originateur
Structureur
Spécialiste IT et Cybersécurité
Ensemble des fonctions supports de l'entreprise</v>
      </c>
      <c r="U25" s="14" t="str">
        <f t="shared" si="5"/>
        <v>Parties prenantes de blockchains
Avocats
Expert en Token économie</v>
      </c>
      <c r="V25" s="27" t="s">
        <v>13</v>
      </c>
      <c r="W25" s="4" t="s">
        <v>13</v>
      </c>
      <c r="X25" s="4" t="s">
        <v>13</v>
      </c>
      <c r="Y25" s="4" t="s">
        <v>13</v>
      </c>
      <c r="Z25" s="4" t="s">
        <v>13</v>
      </c>
      <c r="AA25" s="4" t="s">
        <v>13</v>
      </c>
      <c r="AB25" s="96" t="s">
        <v>13</v>
      </c>
      <c r="AC25" s="96" t="s">
        <v>13</v>
      </c>
      <c r="AD25" s="96" t="s">
        <v>13</v>
      </c>
      <c r="AE25" s="96" t="str">
        <f>IF(Tableau14556[[#This Row],[N° RNCP-RS]]="-","-","https://www.francecompetences.fr/recherche/rncp/"&amp;Tableau14556[[#This Row],[N° RNCP-RS]])</f>
        <v>-</v>
      </c>
      <c r="AF25" s="96" t="s">
        <v>13</v>
      </c>
      <c r="AG25" s="14" t="s">
        <v>13</v>
      </c>
      <c r="AH25" s="8" t="s">
        <v>13</v>
      </c>
      <c r="AI25" s="14" t="s">
        <v>585</v>
      </c>
      <c r="AJ25" s="8" t="s">
        <v>13</v>
      </c>
      <c r="AK25" s="8" t="s">
        <v>13</v>
      </c>
      <c r="AL25" s="14" t="s">
        <v>13</v>
      </c>
      <c r="AM25" s="14" t="s">
        <v>13</v>
      </c>
      <c r="AN25" s="14" t="s">
        <v>13</v>
      </c>
      <c r="AO25" s="14" t="s">
        <v>13</v>
      </c>
    </row>
    <row r="26" spans="1:41" ht="34.200000000000003" hidden="1" customHeight="1" x14ac:dyDescent="0.3">
      <c r="A26" s="12">
        <v>12</v>
      </c>
      <c r="B26" s="12" t="str">
        <f t="shared" si="3"/>
        <v>DD</v>
      </c>
      <c r="C26" s="12" t="str">
        <f t="shared" si="3"/>
        <v>DD</v>
      </c>
      <c r="D26" s="12" t="str">
        <f t="shared" si="3"/>
        <v>-</v>
      </c>
      <c r="E26" s="12" t="str">
        <f t="shared" si="3"/>
        <v>MFI126</v>
      </c>
      <c r="F26" s="12" t="str">
        <f>Tableau14556[[#This Row],[Code métier]]&amp;Tableau14556[[#This Row],[Compteur ne rien saisir]]</f>
        <v>MFI12612</v>
      </c>
      <c r="G26" s="12" t="str">
        <f t="shared" si="4"/>
        <v>VF</v>
      </c>
      <c r="H26" s="39">
        <f t="shared" si="4"/>
        <v>44344</v>
      </c>
      <c r="I26" s="14" t="str">
        <f t="shared" si="4"/>
        <v>Spécialiste Blockchain et Finance</v>
      </c>
      <c r="J26" s="14" t="str">
        <f t="shared" si="4"/>
        <v>Spécialiste Blockchain et Finance</v>
      </c>
      <c r="K26" s="14" t="str">
        <f t="shared" si="4"/>
        <v>FONCTIONS SUPPORTS</v>
      </c>
      <c r="L26" s="14" t="str">
        <f t="shared" si="5"/>
        <v>Consultant blockchain
Chef de projet blockchain</v>
      </c>
      <c r="M26" s="14" t="str">
        <f t="shared" si="5"/>
        <v>Blockchain Specialist
Blockchain Consulant</v>
      </c>
      <c r="N26" s="14" t="str">
        <f t="shared" si="5"/>
        <v>Le Spécialiste Blockchain et Finance conçoit et déploie de nouvelles offres et processus des marchés financiers, basés sur la technologie blockchain.</v>
      </c>
      <c r="O26" s="14" t="str">
        <f t="shared" si="5"/>
        <v>Analyser l'opportunité technologique et financière de la blockchain :
Le Spécialiste Blockchain et Finance aide l'entreprise des marchés financiers et ses clients à mieux comprendre la chaîne de blocs (blockchain), détermine avec eux l'opportunité de l'intégrer à leur stratégie d'investissement et leur modèle économique. Il analyse le besoin des acteurs, identifie et conseille sur la solution adaptée en évaluant les supports d'investissements et technologies du marché.
Développer, tester et mettre en production une solution basée sur la blockchain :
Il conçoit les nouvelles fonctionnalités en validant celles-ci avec une équipe projet (ex : traçabilité d'opérations aidant les taches de middle et back-office). Les nouvelles fonctionnalités sont testées pour valider la performance et l'intégration aux processus et contraintes de travail (ex : réglementation marchés financiers).
Accompagner une opération sur cryptoactifs :
Au-delà du développement technologique, il permet à un projet d'initier sa propre levée de financements. Elle peut se faire par voie classique (ex : titres, dette), mais aussi par le biais d'une ICO (Initial Coin Offering), sur la base de la technologie blockchain, qui permet de mettre sur le marché des "tokens" qui s'échangent ensuite via des plateformes spécifiques.</v>
      </c>
      <c r="P26" s="14" t="str">
        <f t="shared" si="5"/>
        <v>Double aspect technologique et financier de la blockchain :
Le Spécialiste Blockchain et Finance conseille quant à l'intérêt de la technologie sur laquelle la solution est basée, mais peut aussi conseiller sur l'investissement dans le cryptoactif associé à une technologie ("coin" ou "token" ou "pièce"), lequel permet de financer le projet blockchain lui-même. Il a donc une double approche technologique et financière des opportunités.
Diversité des technologies :
La technologie blockchain évolue à grande vitesse sur le marché. Cela impacte ce métier qui doit faire évoluer ses méthodes et se former en continu, s'adapter aux besoins des émetteurs et investisseurs. En matière de finance, la technologie blockchain liée au Bitcoin et celle d'Ethereum sont largement utilisées, notamment les "smart contracts" d'Ethereum qui automatisent certaines activités de Front, Middle et Back-office.
Diversité des disciplines mobilisées :
La blockchain nécessite de connaître les différents types de protocoles et consensus liés à chaque technologie. Le développement et l'exploitation demandent de fortes compétences en algorithmique, en cryptage et cybersécurité, mais aussi en architecture technique et fonctionnelle (ex : contraintes techniques du nombre d'opérations par minute basées sur Ethereum V1). Par ailleurs, le volet "crypto-actifs"  mobilise des compétences en analyse financière.
Réglementation :
Celle-ci est naissante sur la blockchain. Elle concerne, pour le moment, surtout l'encadrement technique et fiscal des crypto-actifs mais devrait se développer à horizon 2025.</v>
      </c>
      <c r="Q26" s="14" t="str">
        <f t="shared" si="5"/>
        <v xml:space="preserve">
Type et taille d'entreprise :
Dans les entreprises des marchés financiers, le Spécialiste Blockchain et Finance se retrouve pour l'instant dans les grands groupes, notamment bancaires, mais aussi dans des TPE positionnées sur la blockchain. Dans ces dernières, le niveau d'autonomie et l'étendue du conseil sollicité augmentent.
Type et taille de projet :
Elle est très variable selon la complexité du développement envisagé, voire de la capitalisation de marché visée par le projet.</v>
      </c>
      <c r="R26" s="14" t="str">
        <f t="shared" si="5"/>
        <v>Il varie selon les tailles d'entreprise et de projet. Il est impacté par le nombre simultané des projets en cours. Les phases d'analyse d'opportunité, de construction des consensus, de conception et de recette connaissent un rythme plus élevé.</v>
      </c>
      <c r="S26" s="14" t="str">
        <f t="shared" si="5"/>
        <v>Ils sont occasionnels à réguliers, selon la nature du projet et le besoin de présence sur le(s) site(s) pour mener les réunions de projets et présentations.</v>
      </c>
      <c r="T26" s="14" t="str">
        <f t="shared" si="5"/>
        <v>Directeur - Associé
Secrétaire Général
Originateur
Structureur
Spécialiste IT et Cybersécurité
Ensemble des fonctions supports de l'entreprise</v>
      </c>
      <c r="U26" s="14" t="str">
        <f t="shared" si="5"/>
        <v>Parties prenantes de blockchains
Avocats
Expert en Token économie</v>
      </c>
      <c r="V26" s="27" t="s">
        <v>13</v>
      </c>
      <c r="W26" s="4" t="s">
        <v>13</v>
      </c>
      <c r="X26" s="4" t="s">
        <v>13</v>
      </c>
      <c r="Y26" s="4" t="s">
        <v>13</v>
      </c>
      <c r="Z26" s="4" t="s">
        <v>13</v>
      </c>
      <c r="AA26" s="4" t="s">
        <v>13</v>
      </c>
      <c r="AB26" s="96" t="s">
        <v>13</v>
      </c>
      <c r="AC26" s="96" t="s">
        <v>13</v>
      </c>
      <c r="AD26" s="96" t="s">
        <v>13</v>
      </c>
      <c r="AE26" s="96" t="str">
        <f>IF(Tableau14556[[#This Row],[N° RNCP-RS]]="-","-","https://www.francecompetences.fr/recherche/rncp/"&amp;Tableau14556[[#This Row],[N° RNCP-RS]])</f>
        <v>-</v>
      </c>
      <c r="AF26" s="96" t="s">
        <v>13</v>
      </c>
      <c r="AG26" s="14" t="s">
        <v>13</v>
      </c>
      <c r="AH26" s="8" t="s">
        <v>13</v>
      </c>
      <c r="AI26" s="14" t="s">
        <v>585</v>
      </c>
      <c r="AJ26" s="8" t="s">
        <v>13</v>
      </c>
      <c r="AK26" s="8" t="s">
        <v>13</v>
      </c>
      <c r="AL26" s="14" t="s">
        <v>13</v>
      </c>
      <c r="AM26" s="14" t="s">
        <v>13</v>
      </c>
      <c r="AN26" s="14" t="s">
        <v>13</v>
      </c>
      <c r="AO26" s="14" t="s">
        <v>13</v>
      </c>
    </row>
    <row r="27" spans="1:41" ht="244.8" hidden="1" x14ac:dyDescent="0.3">
      <c r="A27" s="11">
        <v>1</v>
      </c>
      <c r="B27" s="5" t="s">
        <v>13</v>
      </c>
      <c r="C27" s="82" t="s">
        <v>247</v>
      </c>
      <c r="D27" s="5" t="s">
        <v>13</v>
      </c>
      <c r="E27" s="11" t="s">
        <v>69</v>
      </c>
      <c r="F27" s="11" t="str">
        <f>Tableau14556[[#This Row],[Code métier]]&amp;Tableau14556[[#This Row],[Compteur ne rien saisir]]</f>
        <v>MFI1271</v>
      </c>
      <c r="G27" s="144" t="s">
        <v>448</v>
      </c>
      <c r="H27" s="37">
        <v>44337</v>
      </c>
      <c r="I27" s="113" t="s">
        <v>484</v>
      </c>
      <c r="J27" s="113" t="s">
        <v>484</v>
      </c>
      <c r="K27" s="5" t="s">
        <v>306</v>
      </c>
      <c r="L27" s="5" t="s">
        <v>353</v>
      </c>
      <c r="M27" s="5" t="s">
        <v>352</v>
      </c>
      <c r="N27" s="126" t="s">
        <v>561</v>
      </c>
      <c r="O27" s="5" t="s">
        <v>437</v>
      </c>
      <c r="P27" s="6" t="s">
        <v>562</v>
      </c>
      <c r="Q27" s="5" t="s">
        <v>438</v>
      </c>
      <c r="R27" s="5" t="s">
        <v>354</v>
      </c>
      <c r="S27" s="5" t="s">
        <v>355</v>
      </c>
      <c r="T27" s="5" t="s">
        <v>439</v>
      </c>
      <c r="U27" s="5" t="s">
        <v>356</v>
      </c>
      <c r="V27" s="27" t="s">
        <v>96</v>
      </c>
      <c r="W27" s="4" t="s">
        <v>211</v>
      </c>
      <c r="X27" s="4" t="s">
        <v>155</v>
      </c>
      <c r="Y27" s="4">
        <v>1</v>
      </c>
      <c r="Z27" s="4">
        <v>4</v>
      </c>
      <c r="AA27" s="4" t="s">
        <v>13</v>
      </c>
      <c r="AB27" s="94">
        <v>32159</v>
      </c>
      <c r="AC27" s="118" t="s">
        <v>496</v>
      </c>
      <c r="AD27" s="94" t="s">
        <v>13</v>
      </c>
      <c r="AE27" s="94" t="str">
        <f>IF(Tableau14556[[#This Row],[N° RNCP-RS]]="-","-","https://www.francecompetences.fr/recherche/rncp/"&amp;Tableau14556[[#This Row],[N° RNCP-RS]])</f>
        <v>https://www.francecompetences.fr/recherche/rncp/32159</v>
      </c>
      <c r="AF27" s="118" t="s">
        <v>556</v>
      </c>
      <c r="AG27" s="11" t="s">
        <v>13</v>
      </c>
      <c r="AH27" s="5" t="s">
        <v>13</v>
      </c>
      <c r="AI27" s="11" t="s">
        <v>585</v>
      </c>
      <c r="AJ27" s="5" t="s">
        <v>481</v>
      </c>
      <c r="AK27" s="5" t="s">
        <v>483</v>
      </c>
      <c r="AL27" s="11" t="s">
        <v>13</v>
      </c>
      <c r="AM27" s="11" t="s">
        <v>13</v>
      </c>
      <c r="AN27" s="11" t="s">
        <v>13</v>
      </c>
      <c r="AO27" s="11" t="s">
        <v>13</v>
      </c>
    </row>
    <row r="28" spans="1:41" ht="34.200000000000003" hidden="1" customHeight="1" x14ac:dyDescent="0.3">
      <c r="A28" s="11">
        <v>2</v>
      </c>
      <c r="B28" s="11" t="str">
        <f t="shared" ref="B28:E38" si="6">IF(B27="","",B27)</f>
        <v>-</v>
      </c>
      <c r="C28" s="11" t="str">
        <f t="shared" si="6"/>
        <v>DD</v>
      </c>
      <c r="D28" s="11" t="str">
        <f t="shared" si="6"/>
        <v>-</v>
      </c>
      <c r="E28" s="13" t="str">
        <f t="shared" si="6"/>
        <v>MFI127</v>
      </c>
      <c r="F28" s="13" t="str">
        <f>Tableau14556[[#This Row],[Code métier]]&amp;Tableau14556[[#This Row],[Compteur ne rien saisir]]</f>
        <v>MFI1272</v>
      </c>
      <c r="G28" s="11" t="str">
        <f t="shared" ref="G28:U38" si="7">IF(G27="","",G27)</f>
        <v>VF</v>
      </c>
      <c r="H28" s="38">
        <f t="shared" si="7"/>
        <v>44337</v>
      </c>
      <c r="I28" s="13" t="str">
        <f t="shared" si="7"/>
        <v>Market Analyst (place de marché)</v>
      </c>
      <c r="J28" s="13" t="str">
        <f t="shared" si="7"/>
        <v>Market Analyst (place de marché)</v>
      </c>
      <c r="K28" s="13" t="str">
        <f t="shared" si="7"/>
        <v>RISQUES / COMPLIANCE / CONTRÔLE</v>
      </c>
      <c r="L28" s="13" t="str">
        <f t="shared" si="7"/>
        <v>Surveillant de marché
Analyste marchés cotés</v>
      </c>
      <c r="M28" s="13" t="str">
        <f t="shared" si="7"/>
        <v>Market Analyst (Euronext)</v>
      </c>
      <c r="N28" s="13" t="str">
        <f t="shared" si="7"/>
        <v>Le Market Analyst s'assure en continu que les opérations de marchés cotés demeurent justes et ordonnées</v>
      </c>
      <c r="O28" s="13" t="str">
        <f t="shared" si="7"/>
        <v xml:space="preserve">Veiller à la conformité des opérations de bourse :
Le Market Analyst développe et exploite des outils d'analyse spécifiques pour identifier des anomalies potentielles sur tout le cycle des ordres de bourse (ex : volume et prix d'entrée de l'ordre, traitement de l'ordre, publication de l'opération). Il est responsable de laisser l'opération se dérouler ou non, de vérifier les informations nécessaires.
Permettre la fluidité des opérations de bourse :
Il définit des standards techniques (ex : fourchette de prix cohérente pour un ordre) et peut être amené à modifier ces caractéristiques pour qu'une opération exceptionnelle puisse être opérée sur un temps donné. Il interagit avec les opérateurs agréés afin de préparer ces opérations, en conservant la continuité des autres ordres.
Intégrer les opérations transverses dans l'activité :
Il fait preuve de souplesse pour intégrer des projets transverses (ex : évolutions d'outils, de technologies) aux opérations courantes qui doivent être réalisées dans l'immédiateté.
</v>
      </c>
      <c r="P28" s="13" t="str">
        <f t="shared" si="7"/>
        <v>Diversité des produits et outils développés :
Le Market Analyst peut travailler sur des produits très diversifiés (ex : ETF, bonds, actions). Les produits dérivés constituent une spécialité à part entière et ont une influence sur les caractéristiques du métier.
Cycle boursier :
Il intervient d'une équipe qui opère sur une amplitude horaire importante (environ 6H30 à 22H30) et les tranches horaires influent sur la nature des activités (ex : vérification des outils d'analyse et veille informationnelle en début de matinée, clôture des cours le soir).
Évolutions réglementaires :
L'architecture des outils et processus est construite pour répondre aux besoins de fluidité du marché, mais aussi aux normes européennes (ex : MiFid 2). En cas d'évolution sur ce plan, le Market Analyst peut être amené à modifier ses outils et processus pour que les opérations demeurent conformes.
Zone géographique de l'investisseur :
Pour les investisseurs étrangers, le Market Analyst peut être amené à accompagner davantage une opération afin que celui-ci appréhende les règles spécifiques des marchés européens.</v>
      </c>
      <c r="Q28" s="13" t="str">
        <f t="shared" si="7"/>
        <v>Type et taille d'organisation :
Le métier de Market Analyst est spécifique à la société Euronext qui exerce les activités de bourse pour 6 pays européens, dont la France. L'organisation est divisée en types de produits et tranches horaires.
Type et taille de projets :
Pour les entreprises cotées, le Market Analyst est par nature en lien avec des projets de grande taille qui nécessitent des financements importants. Toutefois, dans son rôle de pédagogie, il est en relation avec tous types de projets, qui feront l'objet de cotations ou non.</v>
      </c>
      <c r="R28" s="13" t="str">
        <f t="shared" si="7"/>
        <v>Il est très élevé, variable et dans l'immédiateté pour assurer la fluidité des opérations et la résolution des anomalies.</v>
      </c>
      <c r="S28" s="13" t="str">
        <f t="shared" si="7"/>
        <v>Les déplacements sont rares à ponctuels, ce métier étant centralisé par pays ou à l'échelon européen.</v>
      </c>
      <c r="T28" s="13" t="str">
        <f t="shared" si="7"/>
        <v>Listing Sales Manager
Product Manager Trading Action
Spécialiste IT et cybersécurité
Management Euronext</v>
      </c>
      <c r="U28" s="13" t="str">
        <f t="shared" si="7"/>
        <v>Clients émetteurs
Investisseurs
Opérateurs agréés
Chambres de compensation</v>
      </c>
      <c r="V28" s="27" t="s">
        <v>96</v>
      </c>
      <c r="W28" s="4" t="s">
        <v>210</v>
      </c>
      <c r="X28" s="4" t="s">
        <v>274</v>
      </c>
      <c r="Y28" s="4">
        <v>2</v>
      </c>
      <c r="Z28" s="4">
        <v>3</v>
      </c>
      <c r="AA28" s="4" t="s">
        <v>13</v>
      </c>
      <c r="AB28" s="95">
        <v>35007</v>
      </c>
      <c r="AC28" s="124" t="s">
        <v>522</v>
      </c>
      <c r="AD28" s="95" t="s">
        <v>13</v>
      </c>
      <c r="AE28" s="95" t="str">
        <f>IF(Tableau14556[[#This Row],[N° RNCP-RS]]="-","-","https://www.francecompetences.fr/recherche/rncp/"&amp;Tableau14556[[#This Row],[N° RNCP-RS]])</f>
        <v>https://www.francecompetences.fr/recherche/rncp/35007</v>
      </c>
      <c r="AF28" s="124" t="s">
        <v>552</v>
      </c>
      <c r="AG28" s="13" t="s">
        <v>13</v>
      </c>
      <c r="AH28" s="26" t="s">
        <v>13</v>
      </c>
      <c r="AI28" s="13" t="s">
        <v>585</v>
      </c>
      <c r="AJ28" s="26" t="s">
        <v>203</v>
      </c>
      <c r="AK28" s="26" t="s">
        <v>482</v>
      </c>
      <c r="AL28" s="13" t="s">
        <v>13</v>
      </c>
      <c r="AM28" s="13" t="s">
        <v>13</v>
      </c>
      <c r="AN28" s="13" t="s">
        <v>13</v>
      </c>
      <c r="AO28" s="13" t="s">
        <v>13</v>
      </c>
    </row>
    <row r="29" spans="1:41" ht="34.200000000000003" hidden="1" customHeight="1" x14ac:dyDescent="0.3">
      <c r="A29" s="11">
        <v>3</v>
      </c>
      <c r="B29" s="11" t="str">
        <f t="shared" si="6"/>
        <v>-</v>
      </c>
      <c r="C29" s="11" t="str">
        <f t="shared" si="6"/>
        <v>DD</v>
      </c>
      <c r="D29" s="11" t="str">
        <f t="shared" si="6"/>
        <v>-</v>
      </c>
      <c r="E29" s="13" t="str">
        <f t="shared" si="6"/>
        <v>MFI127</v>
      </c>
      <c r="F29" s="13" t="str">
        <f>Tableau14556[[#This Row],[Code métier]]&amp;Tableau14556[[#This Row],[Compteur ne rien saisir]]</f>
        <v>MFI1273</v>
      </c>
      <c r="G29" s="11" t="str">
        <f t="shared" si="7"/>
        <v>VF</v>
      </c>
      <c r="H29" s="38">
        <f t="shared" si="7"/>
        <v>44337</v>
      </c>
      <c r="I29" s="13" t="str">
        <f t="shared" si="7"/>
        <v>Market Analyst (place de marché)</v>
      </c>
      <c r="J29" s="13" t="str">
        <f t="shared" si="7"/>
        <v>Market Analyst (place de marché)</v>
      </c>
      <c r="K29" s="13" t="str">
        <f t="shared" si="7"/>
        <v>RISQUES / COMPLIANCE / CONTRÔLE</v>
      </c>
      <c r="L29" s="13" t="str">
        <f t="shared" si="7"/>
        <v>Surveillant de marché
Analyste marchés cotés</v>
      </c>
      <c r="M29" s="13" t="str">
        <f t="shared" si="7"/>
        <v>Market Analyst (Euronext)</v>
      </c>
      <c r="N29" s="13" t="str">
        <f t="shared" si="7"/>
        <v>Le Market Analyst s'assure en continu que les opérations de marchés cotés demeurent justes et ordonnées</v>
      </c>
      <c r="O29" s="13" t="str">
        <f t="shared" si="7"/>
        <v xml:space="preserve">Veiller à la conformité des opérations de bourse :
Le Market Analyst développe et exploite des outils d'analyse spécifiques pour identifier des anomalies potentielles sur tout le cycle des ordres de bourse (ex : volume et prix d'entrée de l'ordre, traitement de l'ordre, publication de l'opération). Il est responsable de laisser l'opération se dérouler ou non, de vérifier les informations nécessaires.
Permettre la fluidité des opérations de bourse :
Il définit des standards techniques (ex : fourchette de prix cohérente pour un ordre) et peut être amené à modifier ces caractéristiques pour qu'une opération exceptionnelle puisse être opérée sur un temps donné. Il interagit avec les opérateurs agréés afin de préparer ces opérations, en conservant la continuité des autres ordres.
Intégrer les opérations transverses dans l'activité :
Il fait preuve de souplesse pour intégrer des projets transverses (ex : évolutions d'outils, de technologies) aux opérations courantes qui doivent être réalisées dans l'immédiateté.
</v>
      </c>
      <c r="P29" s="13" t="str">
        <f t="shared" si="7"/>
        <v>Diversité des produits et outils développés :
Le Market Analyst peut travailler sur des produits très diversifiés (ex : ETF, bonds, actions). Les produits dérivés constituent une spécialité à part entière et ont une influence sur les caractéristiques du métier.
Cycle boursier :
Il intervient d'une équipe qui opère sur une amplitude horaire importante (environ 6H30 à 22H30) et les tranches horaires influent sur la nature des activités (ex : vérification des outils d'analyse et veille informationnelle en début de matinée, clôture des cours le soir).
Évolutions réglementaires :
L'architecture des outils et processus est construite pour répondre aux besoins de fluidité du marché, mais aussi aux normes européennes (ex : MiFid 2). En cas d'évolution sur ce plan, le Market Analyst peut être amené à modifier ses outils et processus pour que les opérations demeurent conformes.
Zone géographique de l'investisseur :
Pour les investisseurs étrangers, le Market Analyst peut être amené à accompagner davantage une opération afin que celui-ci appréhende les règles spécifiques des marchés européens.</v>
      </c>
      <c r="Q29" s="13" t="str">
        <f t="shared" si="7"/>
        <v>Type et taille d'organisation :
Le métier de Market Analyst est spécifique à la société Euronext qui exerce les activités de bourse pour 6 pays européens, dont la France. L'organisation est divisée en types de produits et tranches horaires.
Type et taille de projets :
Pour les entreprises cotées, le Market Analyst est par nature en lien avec des projets de grande taille qui nécessitent des financements importants. Toutefois, dans son rôle de pédagogie, il est en relation avec tous types de projets, qui feront l'objet de cotations ou non.</v>
      </c>
      <c r="R29" s="13" t="str">
        <f t="shared" si="7"/>
        <v>Il est très élevé, variable et dans l'immédiateté pour assurer la fluidité des opérations et la résolution des anomalies.</v>
      </c>
      <c r="S29" s="13" t="str">
        <f t="shared" si="7"/>
        <v>Les déplacements sont rares à ponctuels, ce métier étant centralisé par pays ou à l'échelon européen.</v>
      </c>
      <c r="T29" s="13" t="str">
        <f t="shared" si="7"/>
        <v>Listing Sales Manager
Product Manager Trading Action
Spécialiste IT et cybersécurité
Management Euronext</v>
      </c>
      <c r="U29" s="13" t="str">
        <f t="shared" si="7"/>
        <v>Clients émetteurs
Investisseurs
Opérateurs agréés
Chambres de compensation</v>
      </c>
      <c r="V29" s="27" t="s">
        <v>180</v>
      </c>
      <c r="W29" s="4" t="s">
        <v>19</v>
      </c>
      <c r="X29" s="4" t="s">
        <v>7</v>
      </c>
      <c r="Y29" s="4">
        <v>3</v>
      </c>
      <c r="Z29" s="4">
        <v>4</v>
      </c>
      <c r="AA29" s="4" t="s">
        <v>13</v>
      </c>
      <c r="AB29" s="95">
        <v>34294</v>
      </c>
      <c r="AC29" s="124" t="s">
        <v>523</v>
      </c>
      <c r="AD29" s="95" t="s">
        <v>13</v>
      </c>
      <c r="AE29" s="95" t="str">
        <f>IF(Tableau14556[[#This Row],[N° RNCP-RS]]="-","-","https://www.francecompetences.fr/recherche/rncp/"&amp;Tableau14556[[#This Row],[N° RNCP-RS]])</f>
        <v>https://www.francecompetences.fr/recherche/rncp/34294</v>
      </c>
      <c r="AF29" s="124" t="s">
        <v>553</v>
      </c>
      <c r="AG29" s="13" t="s">
        <v>13</v>
      </c>
      <c r="AH29" s="26" t="s">
        <v>13</v>
      </c>
      <c r="AI29" s="13" t="s">
        <v>585</v>
      </c>
      <c r="AJ29" s="26" t="s">
        <v>202</v>
      </c>
      <c r="AK29" s="26" t="s">
        <v>13</v>
      </c>
      <c r="AL29" s="13" t="s">
        <v>13</v>
      </c>
      <c r="AM29" s="13" t="s">
        <v>13</v>
      </c>
      <c r="AN29" s="13" t="s">
        <v>13</v>
      </c>
      <c r="AO29" s="13" t="s">
        <v>13</v>
      </c>
    </row>
    <row r="30" spans="1:41" ht="34.200000000000003" hidden="1" customHeight="1" x14ac:dyDescent="0.3">
      <c r="A30" s="11">
        <v>4</v>
      </c>
      <c r="B30" s="11" t="str">
        <f t="shared" si="6"/>
        <v>-</v>
      </c>
      <c r="C30" s="11" t="str">
        <f t="shared" si="6"/>
        <v>DD</v>
      </c>
      <c r="D30" s="11" t="str">
        <f t="shared" si="6"/>
        <v>-</v>
      </c>
      <c r="E30" s="13" t="str">
        <f t="shared" si="6"/>
        <v>MFI127</v>
      </c>
      <c r="F30" s="13" t="str">
        <f>Tableau14556[[#This Row],[Code métier]]&amp;Tableau14556[[#This Row],[Compteur ne rien saisir]]</f>
        <v>MFI1274</v>
      </c>
      <c r="G30" s="11" t="str">
        <f t="shared" si="7"/>
        <v>VF</v>
      </c>
      <c r="H30" s="38">
        <f t="shared" si="7"/>
        <v>44337</v>
      </c>
      <c r="I30" s="13" t="str">
        <f t="shared" si="7"/>
        <v>Market Analyst (place de marché)</v>
      </c>
      <c r="J30" s="13" t="str">
        <f t="shared" si="7"/>
        <v>Market Analyst (place de marché)</v>
      </c>
      <c r="K30" s="13" t="str">
        <f t="shared" si="7"/>
        <v>RISQUES / COMPLIANCE / CONTRÔLE</v>
      </c>
      <c r="L30" s="13" t="str">
        <f t="shared" si="7"/>
        <v>Surveillant de marché
Analyste marchés cotés</v>
      </c>
      <c r="M30" s="13" t="str">
        <f t="shared" si="7"/>
        <v>Market Analyst (Euronext)</v>
      </c>
      <c r="N30" s="13" t="str">
        <f t="shared" si="7"/>
        <v>Le Market Analyst s'assure en continu que les opérations de marchés cotés demeurent justes et ordonnées</v>
      </c>
      <c r="O30" s="13" t="str">
        <f t="shared" si="7"/>
        <v xml:space="preserve">Veiller à la conformité des opérations de bourse :
Le Market Analyst développe et exploite des outils d'analyse spécifiques pour identifier des anomalies potentielles sur tout le cycle des ordres de bourse (ex : volume et prix d'entrée de l'ordre, traitement de l'ordre, publication de l'opération). Il est responsable de laisser l'opération se dérouler ou non, de vérifier les informations nécessaires.
Permettre la fluidité des opérations de bourse :
Il définit des standards techniques (ex : fourchette de prix cohérente pour un ordre) et peut être amené à modifier ces caractéristiques pour qu'une opération exceptionnelle puisse être opérée sur un temps donné. Il interagit avec les opérateurs agréés afin de préparer ces opérations, en conservant la continuité des autres ordres.
Intégrer les opérations transverses dans l'activité :
Il fait preuve de souplesse pour intégrer des projets transverses (ex : évolutions d'outils, de technologies) aux opérations courantes qui doivent être réalisées dans l'immédiateté.
</v>
      </c>
      <c r="P30" s="13" t="str">
        <f t="shared" si="7"/>
        <v>Diversité des produits et outils développés :
Le Market Analyst peut travailler sur des produits très diversifiés (ex : ETF, bonds, actions). Les produits dérivés constituent une spécialité à part entière et ont une influence sur les caractéristiques du métier.
Cycle boursier :
Il intervient d'une équipe qui opère sur une amplitude horaire importante (environ 6H30 à 22H30) et les tranches horaires influent sur la nature des activités (ex : vérification des outils d'analyse et veille informationnelle en début de matinée, clôture des cours le soir).
Évolutions réglementaires :
L'architecture des outils et processus est construite pour répondre aux besoins de fluidité du marché, mais aussi aux normes européennes (ex : MiFid 2). En cas d'évolution sur ce plan, le Market Analyst peut être amené à modifier ses outils et processus pour que les opérations demeurent conformes.
Zone géographique de l'investisseur :
Pour les investisseurs étrangers, le Market Analyst peut être amené à accompagner davantage une opération afin que celui-ci appréhende les règles spécifiques des marchés européens.</v>
      </c>
      <c r="Q30" s="13" t="str">
        <f t="shared" si="7"/>
        <v>Type et taille d'organisation :
Le métier de Market Analyst est spécifique à la société Euronext qui exerce les activités de bourse pour 6 pays européens, dont la France. L'organisation est divisée en types de produits et tranches horaires.
Type et taille de projets :
Pour les entreprises cotées, le Market Analyst est par nature en lien avec des projets de grande taille qui nécessitent des financements importants. Toutefois, dans son rôle de pédagogie, il est en relation avec tous types de projets, qui feront l'objet de cotations ou non.</v>
      </c>
      <c r="R30" s="13" t="str">
        <f t="shared" si="7"/>
        <v>Il est très élevé, variable et dans l'immédiateté pour assurer la fluidité des opérations et la résolution des anomalies.</v>
      </c>
      <c r="S30" s="13" t="str">
        <f t="shared" si="7"/>
        <v>Les déplacements sont rares à ponctuels, ce métier étant centralisé par pays ou à l'échelon européen.</v>
      </c>
      <c r="T30" s="13" t="str">
        <f t="shared" si="7"/>
        <v>Listing Sales Manager
Product Manager Trading Action
Spécialiste IT et cybersécurité
Management Euronext</v>
      </c>
      <c r="U30" s="13" t="str">
        <f t="shared" si="7"/>
        <v>Clients émetteurs
Investisseurs
Opérateurs agréés
Chambres de compensation</v>
      </c>
      <c r="V30" s="27" t="s">
        <v>162</v>
      </c>
      <c r="W30" s="4" t="s">
        <v>163</v>
      </c>
      <c r="X30" s="4" t="s">
        <v>165</v>
      </c>
      <c r="Y30" s="4" t="s">
        <v>13</v>
      </c>
      <c r="Z30" s="4">
        <v>4</v>
      </c>
      <c r="AA30" s="4" t="s">
        <v>13</v>
      </c>
      <c r="AB30" s="95">
        <v>34498</v>
      </c>
      <c r="AC30" s="124" t="s">
        <v>486</v>
      </c>
      <c r="AD30" s="95" t="s">
        <v>13</v>
      </c>
      <c r="AE30" s="95" t="str">
        <f>IF(Tableau14556[[#This Row],[N° RNCP-RS]]="-","-","https://www.francecompetences.fr/recherche/rncp/"&amp;Tableau14556[[#This Row],[N° RNCP-RS]])</f>
        <v>https://www.francecompetences.fr/recherche/rncp/34498</v>
      </c>
      <c r="AF30" s="124" t="s">
        <v>554</v>
      </c>
      <c r="AG30" s="13" t="s">
        <v>13</v>
      </c>
      <c r="AH30" s="26" t="s">
        <v>13</v>
      </c>
      <c r="AI30" s="13" t="s">
        <v>585</v>
      </c>
      <c r="AJ30" s="26" t="s">
        <v>201</v>
      </c>
      <c r="AK30" s="26" t="s">
        <v>13</v>
      </c>
      <c r="AL30" s="13" t="s">
        <v>13</v>
      </c>
      <c r="AM30" s="13" t="s">
        <v>13</v>
      </c>
      <c r="AN30" s="13" t="s">
        <v>13</v>
      </c>
      <c r="AO30" s="13" t="s">
        <v>13</v>
      </c>
    </row>
    <row r="31" spans="1:41" ht="34.200000000000003" hidden="1" customHeight="1" x14ac:dyDescent="0.3">
      <c r="A31" s="11">
        <v>5</v>
      </c>
      <c r="B31" s="11" t="str">
        <f t="shared" si="6"/>
        <v>-</v>
      </c>
      <c r="C31" s="11" t="str">
        <f t="shared" si="6"/>
        <v>DD</v>
      </c>
      <c r="D31" s="11" t="str">
        <f t="shared" si="6"/>
        <v>-</v>
      </c>
      <c r="E31" s="13" t="str">
        <f t="shared" si="6"/>
        <v>MFI127</v>
      </c>
      <c r="F31" s="13" t="str">
        <f>Tableau14556[[#This Row],[Code métier]]&amp;Tableau14556[[#This Row],[Compteur ne rien saisir]]</f>
        <v>MFI1275</v>
      </c>
      <c r="G31" s="11" t="str">
        <f t="shared" si="7"/>
        <v>VF</v>
      </c>
      <c r="H31" s="38">
        <f t="shared" si="7"/>
        <v>44337</v>
      </c>
      <c r="I31" s="13" t="str">
        <f t="shared" si="7"/>
        <v>Market Analyst (place de marché)</v>
      </c>
      <c r="J31" s="13" t="str">
        <f t="shared" si="7"/>
        <v>Market Analyst (place de marché)</v>
      </c>
      <c r="K31" s="13" t="str">
        <f t="shared" si="7"/>
        <v>RISQUES / COMPLIANCE / CONTRÔLE</v>
      </c>
      <c r="L31" s="13" t="str">
        <f t="shared" si="7"/>
        <v>Surveillant de marché
Analyste marchés cotés</v>
      </c>
      <c r="M31" s="13" t="str">
        <f t="shared" si="7"/>
        <v>Market Analyst (Euronext)</v>
      </c>
      <c r="N31" s="13" t="str">
        <f t="shared" si="7"/>
        <v>Le Market Analyst s'assure en continu que les opérations de marchés cotés demeurent justes et ordonnées</v>
      </c>
      <c r="O31" s="13" t="str">
        <f t="shared" si="7"/>
        <v xml:space="preserve">Veiller à la conformité des opérations de bourse :
Le Market Analyst développe et exploite des outils d'analyse spécifiques pour identifier des anomalies potentielles sur tout le cycle des ordres de bourse (ex : volume et prix d'entrée de l'ordre, traitement de l'ordre, publication de l'opération). Il est responsable de laisser l'opération se dérouler ou non, de vérifier les informations nécessaires.
Permettre la fluidité des opérations de bourse :
Il définit des standards techniques (ex : fourchette de prix cohérente pour un ordre) et peut être amené à modifier ces caractéristiques pour qu'une opération exceptionnelle puisse être opérée sur un temps donné. Il interagit avec les opérateurs agréés afin de préparer ces opérations, en conservant la continuité des autres ordres.
Intégrer les opérations transverses dans l'activité :
Il fait preuve de souplesse pour intégrer des projets transverses (ex : évolutions d'outils, de technologies) aux opérations courantes qui doivent être réalisées dans l'immédiateté.
</v>
      </c>
      <c r="P31" s="13" t="str">
        <f t="shared" si="7"/>
        <v>Diversité des produits et outils développés :
Le Market Analyst peut travailler sur des produits très diversifiés (ex : ETF, bonds, actions). Les produits dérivés constituent une spécialité à part entière et ont une influence sur les caractéristiques du métier.
Cycle boursier :
Il intervient d'une équipe qui opère sur une amplitude horaire importante (environ 6H30 à 22H30) et les tranches horaires influent sur la nature des activités (ex : vérification des outils d'analyse et veille informationnelle en début de matinée, clôture des cours le soir).
Évolutions réglementaires :
L'architecture des outils et processus est construite pour répondre aux besoins de fluidité du marché, mais aussi aux normes européennes (ex : MiFid 2). En cas d'évolution sur ce plan, le Market Analyst peut être amené à modifier ses outils et processus pour que les opérations demeurent conformes.
Zone géographique de l'investisseur :
Pour les investisseurs étrangers, le Market Analyst peut être amené à accompagner davantage une opération afin que celui-ci appréhende les règles spécifiques des marchés européens.</v>
      </c>
      <c r="Q31" s="13" t="str">
        <f t="shared" si="7"/>
        <v>Type et taille d'organisation :
Le métier de Market Analyst est spécifique à la société Euronext qui exerce les activités de bourse pour 6 pays européens, dont la France. L'organisation est divisée en types de produits et tranches horaires.
Type et taille de projets :
Pour les entreprises cotées, le Market Analyst est par nature en lien avec des projets de grande taille qui nécessitent des financements importants. Toutefois, dans son rôle de pédagogie, il est en relation avec tous types de projets, qui feront l'objet de cotations ou non.</v>
      </c>
      <c r="R31" s="13" t="str">
        <f t="shared" si="7"/>
        <v>Il est très élevé, variable et dans l'immédiateté pour assurer la fluidité des opérations et la résolution des anomalies.</v>
      </c>
      <c r="S31" s="13" t="str">
        <f t="shared" si="7"/>
        <v>Les déplacements sont rares à ponctuels, ce métier étant centralisé par pays ou à l'échelon européen.</v>
      </c>
      <c r="T31" s="13" t="str">
        <f t="shared" si="7"/>
        <v>Listing Sales Manager
Product Manager Trading Action
Spécialiste IT et cybersécurité
Management Euronext</v>
      </c>
      <c r="U31" s="13" t="str">
        <f t="shared" si="7"/>
        <v>Clients émetteurs
Investisseurs
Opérateurs agréés
Chambres de compensation</v>
      </c>
      <c r="V31" s="27" t="s">
        <v>96</v>
      </c>
      <c r="W31" s="4" t="s">
        <v>106</v>
      </c>
      <c r="X31" s="4" t="s">
        <v>107</v>
      </c>
      <c r="Y31" s="4" t="s">
        <v>13</v>
      </c>
      <c r="Z31" s="4">
        <v>4</v>
      </c>
      <c r="AA31" s="4" t="s">
        <v>13</v>
      </c>
      <c r="AB31" s="95">
        <v>34127</v>
      </c>
      <c r="AC31" s="124" t="s">
        <v>499</v>
      </c>
      <c r="AD31" s="95" t="s">
        <v>13</v>
      </c>
      <c r="AE31" s="95" t="str">
        <f>IF(Tableau14556[[#This Row],[N° RNCP-RS]]="-","-","https://www.francecompetences.fr/recherche/rncp/"&amp;Tableau14556[[#This Row],[N° RNCP-RS]])</f>
        <v>https://www.francecompetences.fr/recherche/rncp/34127</v>
      </c>
      <c r="AF31" s="95" t="s">
        <v>13</v>
      </c>
      <c r="AG31" s="13" t="s">
        <v>13</v>
      </c>
      <c r="AH31" s="26" t="s">
        <v>13</v>
      </c>
      <c r="AI31" s="13" t="s">
        <v>585</v>
      </c>
      <c r="AJ31" s="26" t="s">
        <v>13</v>
      </c>
      <c r="AK31" s="26" t="s">
        <v>13</v>
      </c>
      <c r="AL31" s="13" t="s">
        <v>13</v>
      </c>
      <c r="AM31" s="13" t="s">
        <v>13</v>
      </c>
      <c r="AN31" s="13" t="s">
        <v>13</v>
      </c>
      <c r="AO31" s="13" t="s">
        <v>13</v>
      </c>
    </row>
    <row r="32" spans="1:41" ht="34.200000000000003" hidden="1" customHeight="1" x14ac:dyDescent="0.3">
      <c r="A32" s="11">
        <v>6</v>
      </c>
      <c r="B32" s="11" t="str">
        <f t="shared" si="6"/>
        <v>-</v>
      </c>
      <c r="C32" s="11" t="str">
        <f t="shared" si="6"/>
        <v>DD</v>
      </c>
      <c r="D32" s="11" t="str">
        <f t="shared" si="6"/>
        <v>-</v>
      </c>
      <c r="E32" s="13" t="str">
        <f t="shared" si="6"/>
        <v>MFI127</v>
      </c>
      <c r="F32" s="13" t="str">
        <f>Tableau14556[[#This Row],[Code métier]]&amp;Tableau14556[[#This Row],[Compteur ne rien saisir]]</f>
        <v>MFI1276</v>
      </c>
      <c r="G32" s="11" t="str">
        <f t="shared" si="7"/>
        <v>VF</v>
      </c>
      <c r="H32" s="38">
        <f t="shared" si="7"/>
        <v>44337</v>
      </c>
      <c r="I32" s="13" t="str">
        <f t="shared" si="7"/>
        <v>Market Analyst (place de marché)</v>
      </c>
      <c r="J32" s="13" t="str">
        <f t="shared" si="7"/>
        <v>Market Analyst (place de marché)</v>
      </c>
      <c r="K32" s="13" t="str">
        <f t="shared" si="7"/>
        <v>RISQUES / COMPLIANCE / CONTRÔLE</v>
      </c>
      <c r="L32" s="13" t="str">
        <f t="shared" si="7"/>
        <v>Surveillant de marché
Analyste marchés cotés</v>
      </c>
      <c r="M32" s="13" t="str">
        <f t="shared" si="7"/>
        <v>Market Analyst (Euronext)</v>
      </c>
      <c r="N32" s="13" t="str">
        <f t="shared" si="7"/>
        <v>Le Market Analyst s'assure en continu que les opérations de marchés cotés demeurent justes et ordonnées</v>
      </c>
      <c r="O32" s="13" t="str">
        <f t="shared" si="7"/>
        <v xml:space="preserve">Veiller à la conformité des opérations de bourse :
Le Market Analyst développe et exploite des outils d'analyse spécifiques pour identifier des anomalies potentielles sur tout le cycle des ordres de bourse (ex : volume et prix d'entrée de l'ordre, traitement de l'ordre, publication de l'opération). Il est responsable de laisser l'opération se dérouler ou non, de vérifier les informations nécessaires.
Permettre la fluidité des opérations de bourse :
Il définit des standards techniques (ex : fourchette de prix cohérente pour un ordre) et peut être amené à modifier ces caractéristiques pour qu'une opération exceptionnelle puisse être opérée sur un temps donné. Il interagit avec les opérateurs agréés afin de préparer ces opérations, en conservant la continuité des autres ordres.
Intégrer les opérations transverses dans l'activité :
Il fait preuve de souplesse pour intégrer des projets transverses (ex : évolutions d'outils, de technologies) aux opérations courantes qui doivent être réalisées dans l'immédiateté.
</v>
      </c>
      <c r="P32" s="13" t="str">
        <f t="shared" si="7"/>
        <v>Diversité des produits et outils développés :
Le Market Analyst peut travailler sur des produits très diversifiés (ex : ETF, bonds, actions). Les produits dérivés constituent une spécialité à part entière et ont une influence sur les caractéristiques du métier.
Cycle boursier :
Il intervient d'une équipe qui opère sur une amplitude horaire importante (environ 6H30 à 22H30) et les tranches horaires influent sur la nature des activités (ex : vérification des outils d'analyse et veille informationnelle en début de matinée, clôture des cours le soir).
Évolutions réglementaires :
L'architecture des outils et processus est construite pour répondre aux besoins de fluidité du marché, mais aussi aux normes européennes (ex : MiFid 2). En cas d'évolution sur ce plan, le Market Analyst peut être amené à modifier ses outils et processus pour que les opérations demeurent conformes.
Zone géographique de l'investisseur :
Pour les investisseurs étrangers, le Market Analyst peut être amené à accompagner davantage une opération afin que celui-ci appréhende les règles spécifiques des marchés européens.</v>
      </c>
      <c r="Q32" s="13" t="str">
        <f t="shared" si="7"/>
        <v>Type et taille d'organisation :
Le métier de Market Analyst est spécifique à la société Euronext qui exerce les activités de bourse pour 6 pays européens, dont la France. L'organisation est divisée en types de produits et tranches horaires.
Type et taille de projets :
Pour les entreprises cotées, le Market Analyst est par nature en lien avec des projets de grande taille qui nécessitent des financements importants. Toutefois, dans son rôle de pédagogie, il est en relation avec tous types de projets, qui feront l'objet de cotations ou non.</v>
      </c>
      <c r="R32" s="13" t="str">
        <f t="shared" si="7"/>
        <v>Il est très élevé, variable et dans l'immédiateté pour assurer la fluidité des opérations et la résolution des anomalies.</v>
      </c>
      <c r="S32" s="13" t="str">
        <f t="shared" si="7"/>
        <v>Les déplacements sont rares à ponctuels, ce métier étant centralisé par pays ou à l'échelon européen.</v>
      </c>
      <c r="T32" s="13" t="str">
        <f t="shared" si="7"/>
        <v>Listing Sales Manager
Product Manager Trading Action
Spécialiste IT et cybersécurité
Management Euronext</v>
      </c>
      <c r="U32" s="13" t="str">
        <f t="shared" si="7"/>
        <v>Clients émetteurs
Investisseurs
Opérateurs agréés
Chambres de compensation</v>
      </c>
      <c r="V32" s="27" t="s">
        <v>162</v>
      </c>
      <c r="W32" s="4" t="s">
        <v>268</v>
      </c>
      <c r="X32" s="4" t="s">
        <v>173</v>
      </c>
      <c r="Y32" s="4" t="s">
        <v>13</v>
      </c>
      <c r="Z32" s="4">
        <v>3</v>
      </c>
      <c r="AA32" s="4" t="s">
        <v>13</v>
      </c>
      <c r="AB32" s="95">
        <v>34072</v>
      </c>
      <c r="AC32" s="124" t="s">
        <v>497</v>
      </c>
      <c r="AD32" s="95" t="s">
        <v>13</v>
      </c>
      <c r="AE32" s="95" t="str">
        <f>IF(Tableau14556[[#This Row],[N° RNCP-RS]]="-","-","https://www.francecompetences.fr/recherche/rncp/"&amp;Tableau14556[[#This Row],[N° RNCP-RS]])</f>
        <v>https://www.francecompetences.fr/recherche/rncp/34072</v>
      </c>
      <c r="AF32" s="95" t="s">
        <v>13</v>
      </c>
      <c r="AG32" s="13" t="s">
        <v>13</v>
      </c>
      <c r="AH32" s="26" t="s">
        <v>13</v>
      </c>
      <c r="AI32" s="13" t="s">
        <v>585</v>
      </c>
      <c r="AJ32" s="26" t="s">
        <v>13</v>
      </c>
      <c r="AK32" s="26" t="s">
        <v>13</v>
      </c>
      <c r="AL32" s="13" t="s">
        <v>13</v>
      </c>
      <c r="AM32" s="13" t="s">
        <v>13</v>
      </c>
      <c r="AN32" s="13" t="s">
        <v>13</v>
      </c>
      <c r="AO32" s="13" t="s">
        <v>13</v>
      </c>
    </row>
    <row r="33" spans="1:41" ht="34.200000000000003" hidden="1" customHeight="1" x14ac:dyDescent="0.3">
      <c r="A33" s="11">
        <v>7</v>
      </c>
      <c r="B33" s="11" t="str">
        <f t="shared" si="6"/>
        <v>-</v>
      </c>
      <c r="C33" s="11" t="str">
        <f t="shared" si="6"/>
        <v>DD</v>
      </c>
      <c r="D33" s="11" t="str">
        <f t="shared" si="6"/>
        <v>-</v>
      </c>
      <c r="E33" s="13" t="str">
        <f t="shared" si="6"/>
        <v>MFI127</v>
      </c>
      <c r="F33" s="13" t="str">
        <f>Tableau14556[[#This Row],[Code métier]]&amp;Tableau14556[[#This Row],[Compteur ne rien saisir]]</f>
        <v>MFI1277</v>
      </c>
      <c r="G33" s="11" t="str">
        <f t="shared" si="7"/>
        <v>VF</v>
      </c>
      <c r="H33" s="38">
        <f t="shared" si="7"/>
        <v>44337</v>
      </c>
      <c r="I33" s="13" t="str">
        <f t="shared" si="7"/>
        <v>Market Analyst (place de marché)</v>
      </c>
      <c r="J33" s="13" t="str">
        <f t="shared" si="7"/>
        <v>Market Analyst (place de marché)</v>
      </c>
      <c r="K33" s="13" t="str">
        <f t="shared" si="7"/>
        <v>RISQUES / COMPLIANCE / CONTRÔLE</v>
      </c>
      <c r="L33" s="13" t="str">
        <f t="shared" si="7"/>
        <v>Surveillant de marché
Analyste marchés cotés</v>
      </c>
      <c r="M33" s="13" t="str">
        <f t="shared" si="7"/>
        <v>Market Analyst (Euronext)</v>
      </c>
      <c r="N33" s="13" t="str">
        <f t="shared" si="7"/>
        <v>Le Market Analyst s'assure en continu que les opérations de marchés cotés demeurent justes et ordonnées</v>
      </c>
      <c r="O33" s="13" t="str">
        <f t="shared" si="7"/>
        <v xml:space="preserve">Veiller à la conformité des opérations de bourse :
Le Market Analyst développe et exploite des outils d'analyse spécifiques pour identifier des anomalies potentielles sur tout le cycle des ordres de bourse (ex : volume et prix d'entrée de l'ordre, traitement de l'ordre, publication de l'opération). Il est responsable de laisser l'opération se dérouler ou non, de vérifier les informations nécessaires.
Permettre la fluidité des opérations de bourse :
Il définit des standards techniques (ex : fourchette de prix cohérente pour un ordre) et peut être amené à modifier ces caractéristiques pour qu'une opération exceptionnelle puisse être opérée sur un temps donné. Il interagit avec les opérateurs agréés afin de préparer ces opérations, en conservant la continuité des autres ordres.
Intégrer les opérations transverses dans l'activité :
Il fait preuve de souplesse pour intégrer des projets transverses (ex : évolutions d'outils, de technologies) aux opérations courantes qui doivent être réalisées dans l'immédiateté.
</v>
      </c>
      <c r="P33" s="13" t="str">
        <f t="shared" si="7"/>
        <v>Diversité des produits et outils développés :
Le Market Analyst peut travailler sur des produits très diversifiés (ex : ETF, bonds, actions). Les produits dérivés constituent une spécialité à part entière et ont une influence sur les caractéristiques du métier.
Cycle boursier :
Il intervient d'une équipe qui opère sur une amplitude horaire importante (environ 6H30 à 22H30) et les tranches horaires influent sur la nature des activités (ex : vérification des outils d'analyse et veille informationnelle en début de matinée, clôture des cours le soir).
Évolutions réglementaires :
L'architecture des outils et processus est construite pour répondre aux besoins de fluidité du marché, mais aussi aux normes européennes (ex : MiFid 2). En cas d'évolution sur ce plan, le Market Analyst peut être amené à modifier ses outils et processus pour que les opérations demeurent conformes.
Zone géographique de l'investisseur :
Pour les investisseurs étrangers, le Market Analyst peut être amené à accompagner davantage une opération afin que celui-ci appréhende les règles spécifiques des marchés européens.</v>
      </c>
      <c r="Q33" s="13" t="str">
        <f t="shared" si="7"/>
        <v>Type et taille d'organisation :
Le métier de Market Analyst est spécifique à la société Euronext qui exerce les activités de bourse pour 6 pays européens, dont la France. L'organisation est divisée en types de produits et tranches horaires.
Type et taille de projets :
Pour les entreprises cotées, le Market Analyst est par nature en lien avec des projets de grande taille qui nécessitent des financements importants. Toutefois, dans son rôle de pédagogie, il est en relation avec tous types de projets, qui feront l'objet de cotations ou non.</v>
      </c>
      <c r="R33" s="13" t="str">
        <f t="shared" si="7"/>
        <v>Il est très élevé, variable et dans l'immédiateté pour assurer la fluidité des opérations et la résolution des anomalies.</v>
      </c>
      <c r="S33" s="13" t="str">
        <f t="shared" si="7"/>
        <v>Les déplacements sont rares à ponctuels, ce métier étant centralisé par pays ou à l'échelon européen.</v>
      </c>
      <c r="T33" s="13" t="str">
        <f t="shared" si="7"/>
        <v>Listing Sales Manager
Product Manager Trading Action
Spécialiste IT et cybersécurité
Management Euronext</v>
      </c>
      <c r="U33" s="13" t="str">
        <f t="shared" si="7"/>
        <v>Clients émetteurs
Investisseurs
Opérateurs agréés
Chambres de compensation</v>
      </c>
      <c r="V33" s="27" t="s">
        <v>96</v>
      </c>
      <c r="W33" s="4" t="s">
        <v>208</v>
      </c>
      <c r="X33" s="4" t="s">
        <v>98</v>
      </c>
      <c r="Y33" s="4" t="s">
        <v>13</v>
      </c>
      <c r="Z33" s="4">
        <v>3</v>
      </c>
      <c r="AA33" s="4" t="s">
        <v>13</v>
      </c>
      <c r="AB33" s="95" t="s">
        <v>13</v>
      </c>
      <c r="AC33" s="95" t="s">
        <v>13</v>
      </c>
      <c r="AD33" s="95" t="s">
        <v>13</v>
      </c>
      <c r="AE33" s="95" t="str">
        <f>IF(Tableau14556[[#This Row],[N° RNCP-RS]]="-","-","https://www.francecompetences.fr/recherche/rncp/"&amp;Tableau14556[[#This Row],[N° RNCP-RS]])</f>
        <v>-</v>
      </c>
      <c r="AF33" s="95" t="s">
        <v>13</v>
      </c>
      <c r="AG33" s="13" t="s">
        <v>13</v>
      </c>
      <c r="AH33" s="26" t="s">
        <v>13</v>
      </c>
      <c r="AI33" s="13" t="s">
        <v>585</v>
      </c>
      <c r="AJ33" s="26" t="s">
        <v>13</v>
      </c>
      <c r="AK33" s="26" t="s">
        <v>13</v>
      </c>
      <c r="AL33" s="13" t="s">
        <v>13</v>
      </c>
      <c r="AM33" s="13" t="s">
        <v>13</v>
      </c>
      <c r="AN33" s="13" t="s">
        <v>13</v>
      </c>
      <c r="AO33" s="13" t="s">
        <v>13</v>
      </c>
    </row>
    <row r="34" spans="1:41" ht="34.200000000000003" hidden="1" customHeight="1" x14ac:dyDescent="0.3">
      <c r="A34" s="11">
        <v>8</v>
      </c>
      <c r="B34" s="11" t="str">
        <f t="shared" si="6"/>
        <v>-</v>
      </c>
      <c r="C34" s="11" t="str">
        <f t="shared" si="6"/>
        <v>DD</v>
      </c>
      <c r="D34" s="11" t="str">
        <f t="shared" si="6"/>
        <v>-</v>
      </c>
      <c r="E34" s="13" t="str">
        <f t="shared" si="6"/>
        <v>MFI127</v>
      </c>
      <c r="F34" s="13" t="str">
        <f>Tableau14556[[#This Row],[Code métier]]&amp;Tableau14556[[#This Row],[Compteur ne rien saisir]]</f>
        <v>MFI1278</v>
      </c>
      <c r="G34" s="11" t="str">
        <f t="shared" si="7"/>
        <v>VF</v>
      </c>
      <c r="H34" s="38">
        <f t="shared" si="7"/>
        <v>44337</v>
      </c>
      <c r="I34" s="13" t="str">
        <f t="shared" si="7"/>
        <v>Market Analyst (place de marché)</v>
      </c>
      <c r="J34" s="13" t="str">
        <f t="shared" si="7"/>
        <v>Market Analyst (place de marché)</v>
      </c>
      <c r="K34" s="13" t="str">
        <f t="shared" si="7"/>
        <v>RISQUES / COMPLIANCE / CONTRÔLE</v>
      </c>
      <c r="L34" s="13" t="str">
        <f t="shared" si="7"/>
        <v>Surveillant de marché
Analyste marchés cotés</v>
      </c>
      <c r="M34" s="13" t="str">
        <f t="shared" si="7"/>
        <v>Market Analyst (Euronext)</v>
      </c>
      <c r="N34" s="13" t="str">
        <f t="shared" si="7"/>
        <v>Le Market Analyst s'assure en continu que les opérations de marchés cotés demeurent justes et ordonnées</v>
      </c>
      <c r="O34" s="13" t="str">
        <f t="shared" si="7"/>
        <v xml:space="preserve">Veiller à la conformité des opérations de bourse :
Le Market Analyst développe et exploite des outils d'analyse spécifiques pour identifier des anomalies potentielles sur tout le cycle des ordres de bourse (ex : volume et prix d'entrée de l'ordre, traitement de l'ordre, publication de l'opération). Il est responsable de laisser l'opération se dérouler ou non, de vérifier les informations nécessaires.
Permettre la fluidité des opérations de bourse :
Il définit des standards techniques (ex : fourchette de prix cohérente pour un ordre) et peut être amené à modifier ces caractéristiques pour qu'une opération exceptionnelle puisse être opérée sur un temps donné. Il interagit avec les opérateurs agréés afin de préparer ces opérations, en conservant la continuité des autres ordres.
Intégrer les opérations transverses dans l'activité :
Il fait preuve de souplesse pour intégrer des projets transverses (ex : évolutions d'outils, de technologies) aux opérations courantes qui doivent être réalisées dans l'immédiateté.
</v>
      </c>
      <c r="P34" s="13" t="str">
        <f t="shared" si="7"/>
        <v>Diversité des produits et outils développés :
Le Market Analyst peut travailler sur des produits très diversifiés (ex : ETF, bonds, actions). Les produits dérivés constituent une spécialité à part entière et ont une influence sur les caractéristiques du métier.
Cycle boursier :
Il intervient d'une équipe qui opère sur une amplitude horaire importante (environ 6H30 à 22H30) et les tranches horaires influent sur la nature des activités (ex : vérification des outils d'analyse et veille informationnelle en début de matinée, clôture des cours le soir).
Évolutions réglementaires :
L'architecture des outils et processus est construite pour répondre aux besoins de fluidité du marché, mais aussi aux normes européennes (ex : MiFid 2). En cas d'évolution sur ce plan, le Market Analyst peut être amené à modifier ses outils et processus pour que les opérations demeurent conformes.
Zone géographique de l'investisseur :
Pour les investisseurs étrangers, le Market Analyst peut être amené à accompagner davantage une opération afin que celui-ci appréhende les règles spécifiques des marchés européens.</v>
      </c>
      <c r="Q34" s="13" t="str">
        <f t="shared" si="7"/>
        <v>Type et taille d'organisation :
Le métier de Market Analyst est spécifique à la société Euronext qui exerce les activités de bourse pour 6 pays européens, dont la France. L'organisation est divisée en types de produits et tranches horaires.
Type et taille de projets :
Pour les entreprises cotées, le Market Analyst est par nature en lien avec des projets de grande taille qui nécessitent des financements importants. Toutefois, dans son rôle de pédagogie, il est en relation avec tous types de projets, qui feront l'objet de cotations ou non.</v>
      </c>
      <c r="R34" s="13" t="str">
        <f t="shared" si="7"/>
        <v>Il est très élevé, variable et dans l'immédiateté pour assurer la fluidité des opérations et la résolution des anomalies.</v>
      </c>
      <c r="S34" s="13" t="str">
        <f t="shared" si="7"/>
        <v>Les déplacements sont rares à ponctuels, ce métier étant centralisé par pays ou à l'échelon européen.</v>
      </c>
      <c r="T34" s="13" t="str">
        <f t="shared" si="7"/>
        <v>Listing Sales Manager
Product Manager Trading Action
Spécialiste IT et cybersécurité
Management Euronext</v>
      </c>
      <c r="U34" s="13" t="str">
        <f t="shared" si="7"/>
        <v>Clients émetteurs
Investisseurs
Opérateurs agréés
Chambres de compensation</v>
      </c>
      <c r="V34" s="27" t="s">
        <v>180</v>
      </c>
      <c r="W34" s="4" t="s">
        <v>181</v>
      </c>
      <c r="X34" s="4" t="s">
        <v>183</v>
      </c>
      <c r="Y34" s="4" t="s">
        <v>13</v>
      </c>
      <c r="Z34" s="4">
        <v>3</v>
      </c>
      <c r="AA34" s="4" t="s">
        <v>13</v>
      </c>
      <c r="AB34" s="95" t="s">
        <v>13</v>
      </c>
      <c r="AC34" s="95" t="s">
        <v>13</v>
      </c>
      <c r="AD34" s="95" t="s">
        <v>13</v>
      </c>
      <c r="AE34" s="95" t="str">
        <f>IF(Tableau14556[[#This Row],[N° RNCP-RS]]="-","-","https://www.francecompetences.fr/recherche/rncp/"&amp;Tableau14556[[#This Row],[N° RNCP-RS]])</f>
        <v>-</v>
      </c>
      <c r="AF34" s="95" t="s">
        <v>13</v>
      </c>
      <c r="AG34" s="13" t="s">
        <v>13</v>
      </c>
      <c r="AH34" s="26" t="s">
        <v>13</v>
      </c>
      <c r="AI34" s="13" t="s">
        <v>585</v>
      </c>
      <c r="AJ34" s="26" t="s">
        <v>13</v>
      </c>
      <c r="AK34" s="26" t="s">
        <v>13</v>
      </c>
      <c r="AL34" s="13" t="s">
        <v>13</v>
      </c>
      <c r="AM34" s="13" t="s">
        <v>13</v>
      </c>
      <c r="AN34" s="13" t="s">
        <v>13</v>
      </c>
      <c r="AO34" s="13" t="s">
        <v>13</v>
      </c>
    </row>
    <row r="35" spans="1:41" ht="34.200000000000003" hidden="1" customHeight="1" x14ac:dyDescent="0.3">
      <c r="A35" s="11">
        <v>9</v>
      </c>
      <c r="B35" s="11" t="str">
        <f t="shared" si="6"/>
        <v>-</v>
      </c>
      <c r="C35" s="11" t="str">
        <f t="shared" si="6"/>
        <v>DD</v>
      </c>
      <c r="D35" s="11" t="str">
        <f t="shared" si="6"/>
        <v>-</v>
      </c>
      <c r="E35" s="13" t="str">
        <f t="shared" si="6"/>
        <v>MFI127</v>
      </c>
      <c r="F35" s="13" t="str">
        <f>Tableau14556[[#This Row],[Code métier]]&amp;Tableau14556[[#This Row],[Compteur ne rien saisir]]</f>
        <v>MFI1279</v>
      </c>
      <c r="G35" s="11" t="str">
        <f t="shared" si="7"/>
        <v>VF</v>
      </c>
      <c r="H35" s="38">
        <f t="shared" si="7"/>
        <v>44337</v>
      </c>
      <c r="I35" s="13" t="str">
        <f t="shared" si="7"/>
        <v>Market Analyst (place de marché)</v>
      </c>
      <c r="J35" s="13" t="str">
        <f t="shared" si="7"/>
        <v>Market Analyst (place de marché)</v>
      </c>
      <c r="K35" s="13" t="str">
        <f t="shared" si="7"/>
        <v>RISQUES / COMPLIANCE / CONTRÔLE</v>
      </c>
      <c r="L35" s="13" t="str">
        <f t="shared" si="7"/>
        <v>Surveillant de marché
Analyste marchés cotés</v>
      </c>
      <c r="M35" s="13" t="str">
        <f t="shared" si="7"/>
        <v>Market Analyst (Euronext)</v>
      </c>
      <c r="N35" s="13" t="str">
        <f t="shared" si="7"/>
        <v>Le Market Analyst s'assure en continu que les opérations de marchés cotés demeurent justes et ordonnées</v>
      </c>
      <c r="O35" s="13" t="str">
        <f t="shared" si="7"/>
        <v xml:space="preserve">Veiller à la conformité des opérations de bourse :
Le Market Analyst développe et exploite des outils d'analyse spécifiques pour identifier des anomalies potentielles sur tout le cycle des ordres de bourse (ex : volume et prix d'entrée de l'ordre, traitement de l'ordre, publication de l'opération). Il est responsable de laisser l'opération se dérouler ou non, de vérifier les informations nécessaires.
Permettre la fluidité des opérations de bourse :
Il définit des standards techniques (ex : fourchette de prix cohérente pour un ordre) et peut être amené à modifier ces caractéristiques pour qu'une opération exceptionnelle puisse être opérée sur un temps donné. Il interagit avec les opérateurs agréés afin de préparer ces opérations, en conservant la continuité des autres ordres.
Intégrer les opérations transverses dans l'activité :
Il fait preuve de souplesse pour intégrer des projets transverses (ex : évolutions d'outils, de technologies) aux opérations courantes qui doivent être réalisées dans l'immédiateté.
</v>
      </c>
      <c r="P35" s="13" t="str">
        <f t="shared" si="7"/>
        <v>Diversité des produits et outils développés :
Le Market Analyst peut travailler sur des produits très diversifiés (ex : ETF, bonds, actions). Les produits dérivés constituent une spécialité à part entière et ont une influence sur les caractéristiques du métier.
Cycle boursier :
Il intervient d'une équipe qui opère sur une amplitude horaire importante (environ 6H30 à 22H30) et les tranches horaires influent sur la nature des activités (ex : vérification des outils d'analyse et veille informationnelle en début de matinée, clôture des cours le soir).
Évolutions réglementaires :
L'architecture des outils et processus est construite pour répondre aux besoins de fluidité du marché, mais aussi aux normes européennes (ex : MiFid 2). En cas d'évolution sur ce plan, le Market Analyst peut être amené à modifier ses outils et processus pour que les opérations demeurent conformes.
Zone géographique de l'investisseur :
Pour les investisseurs étrangers, le Market Analyst peut être amené à accompagner davantage une opération afin que celui-ci appréhende les règles spécifiques des marchés européens.</v>
      </c>
      <c r="Q35" s="13" t="str">
        <f t="shared" si="7"/>
        <v>Type et taille d'organisation :
Le métier de Market Analyst est spécifique à la société Euronext qui exerce les activités de bourse pour 6 pays européens, dont la France. L'organisation est divisée en types de produits et tranches horaires.
Type et taille de projets :
Pour les entreprises cotées, le Market Analyst est par nature en lien avec des projets de grande taille qui nécessitent des financements importants. Toutefois, dans son rôle de pédagogie, il est en relation avec tous types de projets, qui feront l'objet de cotations ou non.</v>
      </c>
      <c r="R35" s="13" t="str">
        <f t="shared" si="7"/>
        <v>Il est très élevé, variable et dans l'immédiateté pour assurer la fluidité des opérations et la résolution des anomalies.</v>
      </c>
      <c r="S35" s="13" t="str">
        <f t="shared" si="7"/>
        <v>Les déplacements sont rares à ponctuels, ce métier étant centralisé par pays ou à l'échelon européen.</v>
      </c>
      <c r="T35" s="13" t="str">
        <f t="shared" si="7"/>
        <v>Listing Sales Manager
Product Manager Trading Action
Spécialiste IT et cybersécurité
Management Euronext</v>
      </c>
      <c r="U35" s="13" t="str">
        <f t="shared" si="7"/>
        <v>Clients émetteurs
Investisseurs
Opérateurs agréés
Chambres de compensation</v>
      </c>
      <c r="V35" s="27" t="s">
        <v>96</v>
      </c>
      <c r="W35" s="4" t="s">
        <v>140</v>
      </c>
      <c r="X35" s="4" t="s">
        <v>146</v>
      </c>
      <c r="Y35" s="4" t="s">
        <v>13</v>
      </c>
      <c r="Z35" s="4">
        <v>2</v>
      </c>
      <c r="AA35" s="4" t="s">
        <v>13</v>
      </c>
      <c r="AB35" s="95" t="s">
        <v>13</v>
      </c>
      <c r="AC35" s="95" t="s">
        <v>13</v>
      </c>
      <c r="AD35" s="95" t="s">
        <v>13</v>
      </c>
      <c r="AE35" s="95" t="str">
        <f>IF(Tableau14556[[#This Row],[N° RNCP-RS]]="-","-","https://www.francecompetences.fr/recherche/rncp/"&amp;Tableau14556[[#This Row],[N° RNCP-RS]])</f>
        <v>-</v>
      </c>
      <c r="AF35" s="95" t="s">
        <v>13</v>
      </c>
      <c r="AG35" s="13" t="s">
        <v>13</v>
      </c>
      <c r="AH35" s="26" t="s">
        <v>13</v>
      </c>
      <c r="AI35" s="13" t="s">
        <v>585</v>
      </c>
      <c r="AJ35" s="26" t="s">
        <v>13</v>
      </c>
      <c r="AK35" s="26" t="s">
        <v>13</v>
      </c>
      <c r="AL35" s="13" t="s">
        <v>13</v>
      </c>
      <c r="AM35" s="13" t="s">
        <v>13</v>
      </c>
      <c r="AN35" s="13" t="s">
        <v>13</v>
      </c>
      <c r="AO35" s="13" t="s">
        <v>13</v>
      </c>
    </row>
    <row r="36" spans="1:41" ht="34.200000000000003" hidden="1" customHeight="1" x14ac:dyDescent="0.3">
      <c r="A36" s="11">
        <v>10</v>
      </c>
      <c r="B36" s="11" t="str">
        <f t="shared" si="6"/>
        <v>-</v>
      </c>
      <c r="C36" s="11" t="str">
        <f t="shared" si="6"/>
        <v>DD</v>
      </c>
      <c r="D36" s="11" t="str">
        <f t="shared" si="6"/>
        <v>-</v>
      </c>
      <c r="E36" s="13" t="str">
        <f t="shared" si="6"/>
        <v>MFI127</v>
      </c>
      <c r="F36" s="13" t="str">
        <f>Tableau14556[[#This Row],[Code métier]]&amp;Tableau14556[[#This Row],[Compteur ne rien saisir]]</f>
        <v>MFI12710</v>
      </c>
      <c r="G36" s="11" t="str">
        <f t="shared" si="7"/>
        <v>VF</v>
      </c>
      <c r="H36" s="38">
        <f t="shared" si="7"/>
        <v>44337</v>
      </c>
      <c r="I36" s="13" t="str">
        <f t="shared" si="7"/>
        <v>Market Analyst (place de marché)</v>
      </c>
      <c r="J36" s="13" t="str">
        <f t="shared" si="7"/>
        <v>Market Analyst (place de marché)</v>
      </c>
      <c r="K36" s="13" t="str">
        <f t="shared" si="7"/>
        <v>RISQUES / COMPLIANCE / CONTRÔLE</v>
      </c>
      <c r="L36" s="13" t="str">
        <f t="shared" si="7"/>
        <v>Surveillant de marché
Analyste marchés cotés</v>
      </c>
      <c r="M36" s="13" t="str">
        <f t="shared" si="7"/>
        <v>Market Analyst (Euronext)</v>
      </c>
      <c r="N36" s="13" t="str">
        <f t="shared" si="7"/>
        <v>Le Market Analyst s'assure en continu que les opérations de marchés cotés demeurent justes et ordonnées</v>
      </c>
      <c r="O36" s="13" t="str">
        <f t="shared" si="7"/>
        <v xml:space="preserve">Veiller à la conformité des opérations de bourse :
Le Market Analyst développe et exploite des outils d'analyse spécifiques pour identifier des anomalies potentielles sur tout le cycle des ordres de bourse (ex : volume et prix d'entrée de l'ordre, traitement de l'ordre, publication de l'opération). Il est responsable de laisser l'opération se dérouler ou non, de vérifier les informations nécessaires.
Permettre la fluidité des opérations de bourse :
Il définit des standards techniques (ex : fourchette de prix cohérente pour un ordre) et peut être amené à modifier ces caractéristiques pour qu'une opération exceptionnelle puisse être opérée sur un temps donné. Il interagit avec les opérateurs agréés afin de préparer ces opérations, en conservant la continuité des autres ordres.
Intégrer les opérations transverses dans l'activité :
Il fait preuve de souplesse pour intégrer des projets transverses (ex : évolutions d'outils, de technologies) aux opérations courantes qui doivent être réalisées dans l'immédiateté.
</v>
      </c>
      <c r="P36" s="13" t="str">
        <f t="shared" si="7"/>
        <v>Diversité des produits et outils développés :
Le Market Analyst peut travailler sur des produits très diversifiés (ex : ETF, bonds, actions). Les produits dérivés constituent une spécialité à part entière et ont une influence sur les caractéristiques du métier.
Cycle boursier :
Il intervient d'une équipe qui opère sur une amplitude horaire importante (environ 6H30 à 22H30) et les tranches horaires influent sur la nature des activités (ex : vérification des outils d'analyse et veille informationnelle en début de matinée, clôture des cours le soir).
Évolutions réglementaires :
L'architecture des outils et processus est construite pour répondre aux besoins de fluidité du marché, mais aussi aux normes européennes (ex : MiFid 2). En cas d'évolution sur ce plan, le Market Analyst peut être amené à modifier ses outils et processus pour que les opérations demeurent conformes.
Zone géographique de l'investisseur :
Pour les investisseurs étrangers, le Market Analyst peut être amené à accompagner davantage une opération afin que celui-ci appréhende les règles spécifiques des marchés européens.</v>
      </c>
      <c r="Q36" s="13" t="str">
        <f t="shared" si="7"/>
        <v>Type et taille d'organisation :
Le métier de Market Analyst est spécifique à la société Euronext qui exerce les activités de bourse pour 6 pays européens, dont la France. L'organisation est divisée en types de produits et tranches horaires.
Type et taille de projets :
Pour les entreprises cotées, le Market Analyst est par nature en lien avec des projets de grande taille qui nécessitent des financements importants. Toutefois, dans son rôle de pédagogie, il est en relation avec tous types de projets, qui feront l'objet de cotations ou non.</v>
      </c>
      <c r="R36" s="13" t="str">
        <f t="shared" si="7"/>
        <v>Il est très élevé, variable et dans l'immédiateté pour assurer la fluidité des opérations et la résolution des anomalies.</v>
      </c>
      <c r="S36" s="13" t="str">
        <f t="shared" si="7"/>
        <v>Les déplacements sont rares à ponctuels, ce métier étant centralisé par pays ou à l'échelon européen.</v>
      </c>
      <c r="T36" s="13" t="str">
        <f t="shared" si="7"/>
        <v>Listing Sales Manager
Product Manager Trading Action
Spécialiste IT et cybersécurité
Management Euronext</v>
      </c>
      <c r="U36" s="13" t="str">
        <f t="shared" si="7"/>
        <v>Clients émetteurs
Investisseurs
Opérateurs agréés
Chambres de compensation</v>
      </c>
      <c r="V36" s="27" t="s">
        <v>162</v>
      </c>
      <c r="W36" s="4" t="s">
        <v>268</v>
      </c>
      <c r="X36" s="4" t="s">
        <v>172</v>
      </c>
      <c r="Y36" s="4" t="s">
        <v>13</v>
      </c>
      <c r="Z36" s="4">
        <v>3</v>
      </c>
      <c r="AA36" s="4" t="s">
        <v>13</v>
      </c>
      <c r="AB36" s="95" t="s">
        <v>13</v>
      </c>
      <c r="AC36" s="95" t="s">
        <v>13</v>
      </c>
      <c r="AD36" s="95" t="s">
        <v>13</v>
      </c>
      <c r="AE36" s="95" t="str">
        <f>IF(Tableau14556[[#This Row],[N° RNCP-RS]]="-","-","https://www.francecompetences.fr/recherche/rncp/"&amp;Tableau14556[[#This Row],[N° RNCP-RS]])</f>
        <v>-</v>
      </c>
      <c r="AF36" s="95" t="s">
        <v>13</v>
      </c>
      <c r="AG36" s="13" t="s">
        <v>13</v>
      </c>
      <c r="AH36" s="26" t="s">
        <v>13</v>
      </c>
      <c r="AI36" s="13" t="s">
        <v>585</v>
      </c>
      <c r="AJ36" s="26" t="s">
        <v>13</v>
      </c>
      <c r="AK36" s="26" t="s">
        <v>13</v>
      </c>
      <c r="AL36" s="13" t="s">
        <v>13</v>
      </c>
      <c r="AM36" s="13" t="s">
        <v>13</v>
      </c>
      <c r="AN36" s="13" t="s">
        <v>13</v>
      </c>
      <c r="AO36" s="13" t="s">
        <v>13</v>
      </c>
    </row>
    <row r="37" spans="1:41" ht="34.200000000000003" hidden="1" customHeight="1" x14ac:dyDescent="0.3">
      <c r="A37" s="11">
        <v>11</v>
      </c>
      <c r="B37" s="11" t="str">
        <f t="shared" si="6"/>
        <v>-</v>
      </c>
      <c r="C37" s="11" t="str">
        <f t="shared" si="6"/>
        <v>DD</v>
      </c>
      <c r="D37" s="11" t="str">
        <f t="shared" si="6"/>
        <v>-</v>
      </c>
      <c r="E37" s="13" t="str">
        <f t="shared" si="6"/>
        <v>MFI127</v>
      </c>
      <c r="F37" s="13" t="str">
        <f>Tableau14556[[#This Row],[Code métier]]&amp;Tableau14556[[#This Row],[Compteur ne rien saisir]]</f>
        <v>MFI12711</v>
      </c>
      <c r="G37" s="11" t="str">
        <f t="shared" si="7"/>
        <v>VF</v>
      </c>
      <c r="H37" s="38">
        <f t="shared" si="7"/>
        <v>44337</v>
      </c>
      <c r="I37" s="13" t="str">
        <f t="shared" si="7"/>
        <v>Market Analyst (place de marché)</v>
      </c>
      <c r="J37" s="13" t="str">
        <f t="shared" si="7"/>
        <v>Market Analyst (place de marché)</v>
      </c>
      <c r="K37" s="13" t="str">
        <f t="shared" si="7"/>
        <v>RISQUES / COMPLIANCE / CONTRÔLE</v>
      </c>
      <c r="L37" s="13" t="str">
        <f t="shared" ref="L37:U38" si="8">IF(L35="","",L35)</f>
        <v>Surveillant de marché
Analyste marchés cotés</v>
      </c>
      <c r="M37" s="13" t="str">
        <f t="shared" si="8"/>
        <v>Market Analyst (Euronext)</v>
      </c>
      <c r="N37" s="13" t="str">
        <f t="shared" si="8"/>
        <v>Le Market Analyst s'assure en continu que les opérations de marchés cotés demeurent justes et ordonnées</v>
      </c>
      <c r="O37" s="13" t="str">
        <f t="shared" si="8"/>
        <v xml:space="preserve">Veiller à la conformité des opérations de bourse :
Le Market Analyst développe et exploite des outils d'analyse spécifiques pour identifier des anomalies potentielles sur tout le cycle des ordres de bourse (ex : volume et prix d'entrée de l'ordre, traitement de l'ordre, publication de l'opération). Il est responsable de laisser l'opération se dérouler ou non, de vérifier les informations nécessaires.
Permettre la fluidité des opérations de bourse :
Il définit des standards techniques (ex : fourchette de prix cohérente pour un ordre) et peut être amené à modifier ces caractéristiques pour qu'une opération exceptionnelle puisse être opérée sur un temps donné. Il interagit avec les opérateurs agréés afin de préparer ces opérations, en conservant la continuité des autres ordres.
Intégrer les opérations transverses dans l'activité :
Il fait preuve de souplesse pour intégrer des projets transverses (ex : évolutions d'outils, de technologies) aux opérations courantes qui doivent être réalisées dans l'immédiateté.
</v>
      </c>
      <c r="P37" s="13" t="str">
        <f t="shared" si="8"/>
        <v>Diversité des produits et outils développés :
Le Market Analyst peut travailler sur des produits très diversifiés (ex : ETF, bonds, actions). Les produits dérivés constituent une spécialité à part entière et ont une influence sur les caractéristiques du métier.
Cycle boursier :
Il intervient d'une équipe qui opère sur une amplitude horaire importante (environ 6H30 à 22H30) et les tranches horaires influent sur la nature des activités (ex : vérification des outils d'analyse et veille informationnelle en début de matinée, clôture des cours le soir).
Évolutions réglementaires :
L'architecture des outils et processus est construite pour répondre aux besoins de fluidité du marché, mais aussi aux normes européennes (ex : MiFid 2). En cas d'évolution sur ce plan, le Market Analyst peut être amené à modifier ses outils et processus pour que les opérations demeurent conformes.
Zone géographique de l'investisseur :
Pour les investisseurs étrangers, le Market Analyst peut être amené à accompagner davantage une opération afin que celui-ci appréhende les règles spécifiques des marchés européens.</v>
      </c>
      <c r="Q37" s="13" t="str">
        <f t="shared" si="8"/>
        <v>Type et taille d'organisation :
Le métier de Market Analyst est spécifique à la société Euronext qui exerce les activités de bourse pour 6 pays européens, dont la France. L'organisation est divisée en types de produits et tranches horaires.
Type et taille de projets :
Pour les entreprises cotées, le Market Analyst est par nature en lien avec des projets de grande taille qui nécessitent des financements importants. Toutefois, dans son rôle de pédagogie, il est en relation avec tous types de projets, qui feront l'objet de cotations ou non.</v>
      </c>
      <c r="R37" s="13" t="str">
        <f t="shared" si="8"/>
        <v>Il est très élevé, variable et dans l'immédiateté pour assurer la fluidité des opérations et la résolution des anomalies.</v>
      </c>
      <c r="S37" s="13" t="str">
        <f t="shared" si="8"/>
        <v>Les déplacements sont rares à ponctuels, ce métier étant centralisé par pays ou à l'échelon européen.</v>
      </c>
      <c r="T37" s="13" t="str">
        <f t="shared" si="8"/>
        <v>Listing Sales Manager
Product Manager Trading Action
Spécialiste IT et cybersécurité
Management Euronext</v>
      </c>
      <c r="U37" s="13" t="str">
        <f t="shared" si="8"/>
        <v>Clients émetteurs
Investisseurs
Opérateurs agréés
Chambres de compensation</v>
      </c>
      <c r="V37" s="27" t="s">
        <v>13</v>
      </c>
      <c r="W37" s="4" t="s">
        <v>13</v>
      </c>
      <c r="X37" s="4" t="s">
        <v>13</v>
      </c>
      <c r="Y37" s="4" t="s">
        <v>13</v>
      </c>
      <c r="Z37" s="4" t="s">
        <v>13</v>
      </c>
      <c r="AA37" s="4" t="s">
        <v>13</v>
      </c>
      <c r="AB37" s="95" t="s">
        <v>13</v>
      </c>
      <c r="AC37" s="95" t="s">
        <v>13</v>
      </c>
      <c r="AD37" s="95" t="s">
        <v>13</v>
      </c>
      <c r="AE37" s="95" t="str">
        <f>IF(Tableau14556[[#This Row],[N° RNCP-RS]]="-","-","https://www.francecompetences.fr/recherche/rncp/"&amp;Tableau14556[[#This Row],[N° RNCP-RS]])</f>
        <v>-</v>
      </c>
      <c r="AF37" s="95" t="s">
        <v>13</v>
      </c>
      <c r="AG37" s="13" t="s">
        <v>13</v>
      </c>
      <c r="AH37" s="26" t="s">
        <v>13</v>
      </c>
      <c r="AI37" s="13" t="s">
        <v>585</v>
      </c>
      <c r="AJ37" s="26" t="s">
        <v>13</v>
      </c>
      <c r="AK37" s="26" t="s">
        <v>13</v>
      </c>
      <c r="AL37" s="13" t="s">
        <v>13</v>
      </c>
      <c r="AM37" s="13" t="s">
        <v>13</v>
      </c>
      <c r="AN37" s="13" t="s">
        <v>13</v>
      </c>
      <c r="AO37" s="13" t="s">
        <v>13</v>
      </c>
    </row>
    <row r="38" spans="1:41" ht="34.200000000000003" hidden="1" customHeight="1" x14ac:dyDescent="0.3">
      <c r="A38" s="11">
        <v>12</v>
      </c>
      <c r="B38" s="11" t="str">
        <f t="shared" si="6"/>
        <v>-</v>
      </c>
      <c r="C38" s="11" t="str">
        <f t="shared" si="6"/>
        <v>DD</v>
      </c>
      <c r="D38" s="11" t="str">
        <f t="shared" si="6"/>
        <v>-</v>
      </c>
      <c r="E38" s="13" t="str">
        <f t="shared" si="6"/>
        <v>MFI127</v>
      </c>
      <c r="F38" s="13" t="str">
        <f>Tableau14556[[#This Row],[Code métier]]&amp;Tableau14556[[#This Row],[Compteur ne rien saisir]]</f>
        <v>MFI12712</v>
      </c>
      <c r="G38" s="11" t="str">
        <f t="shared" si="7"/>
        <v>VF</v>
      </c>
      <c r="H38" s="38">
        <f t="shared" si="7"/>
        <v>44337</v>
      </c>
      <c r="I38" s="13" t="str">
        <f t="shared" si="7"/>
        <v>Market Analyst (place de marché)</v>
      </c>
      <c r="J38" s="13" t="str">
        <f t="shared" si="7"/>
        <v>Market Analyst (place de marché)</v>
      </c>
      <c r="K38" s="13" t="str">
        <f t="shared" si="7"/>
        <v>RISQUES / COMPLIANCE / CONTRÔLE</v>
      </c>
      <c r="L38" s="13" t="str">
        <f t="shared" si="8"/>
        <v>Surveillant de marché
Analyste marchés cotés</v>
      </c>
      <c r="M38" s="13" t="str">
        <f t="shared" si="8"/>
        <v>Market Analyst (Euronext)</v>
      </c>
      <c r="N38" s="13" t="str">
        <f t="shared" si="8"/>
        <v>Le Market Analyst s'assure en continu que les opérations de marchés cotés demeurent justes et ordonnées</v>
      </c>
      <c r="O38" s="13" t="str">
        <f t="shared" si="8"/>
        <v xml:space="preserve">Veiller à la conformité des opérations de bourse :
Le Market Analyst développe et exploite des outils d'analyse spécifiques pour identifier des anomalies potentielles sur tout le cycle des ordres de bourse (ex : volume et prix d'entrée de l'ordre, traitement de l'ordre, publication de l'opération). Il est responsable de laisser l'opération se dérouler ou non, de vérifier les informations nécessaires.
Permettre la fluidité des opérations de bourse :
Il définit des standards techniques (ex : fourchette de prix cohérente pour un ordre) et peut être amené à modifier ces caractéristiques pour qu'une opération exceptionnelle puisse être opérée sur un temps donné. Il interagit avec les opérateurs agréés afin de préparer ces opérations, en conservant la continuité des autres ordres.
Intégrer les opérations transverses dans l'activité :
Il fait preuve de souplesse pour intégrer des projets transverses (ex : évolutions d'outils, de technologies) aux opérations courantes qui doivent être réalisées dans l'immédiateté.
</v>
      </c>
      <c r="P38" s="13" t="str">
        <f t="shared" si="8"/>
        <v>Diversité des produits et outils développés :
Le Market Analyst peut travailler sur des produits très diversifiés (ex : ETF, bonds, actions). Les produits dérivés constituent une spécialité à part entière et ont une influence sur les caractéristiques du métier.
Cycle boursier :
Il intervient d'une équipe qui opère sur une amplitude horaire importante (environ 6H30 à 22H30) et les tranches horaires influent sur la nature des activités (ex : vérification des outils d'analyse et veille informationnelle en début de matinée, clôture des cours le soir).
Évolutions réglementaires :
L'architecture des outils et processus est construite pour répondre aux besoins de fluidité du marché, mais aussi aux normes européennes (ex : MiFid 2). En cas d'évolution sur ce plan, le Market Analyst peut être amené à modifier ses outils et processus pour que les opérations demeurent conformes.
Zone géographique de l'investisseur :
Pour les investisseurs étrangers, le Market Analyst peut être amené à accompagner davantage une opération afin que celui-ci appréhende les règles spécifiques des marchés européens.</v>
      </c>
      <c r="Q38" s="13" t="str">
        <f t="shared" si="8"/>
        <v>Type et taille d'organisation :
Le métier de Market Analyst est spécifique à la société Euronext qui exerce les activités de bourse pour 6 pays européens, dont la France. L'organisation est divisée en types de produits et tranches horaires.
Type et taille de projets :
Pour les entreprises cotées, le Market Analyst est par nature en lien avec des projets de grande taille qui nécessitent des financements importants. Toutefois, dans son rôle de pédagogie, il est en relation avec tous types de projets, qui feront l'objet de cotations ou non.</v>
      </c>
      <c r="R38" s="13" t="str">
        <f t="shared" si="8"/>
        <v>Il est très élevé, variable et dans l'immédiateté pour assurer la fluidité des opérations et la résolution des anomalies.</v>
      </c>
      <c r="S38" s="13" t="str">
        <f t="shared" si="8"/>
        <v>Les déplacements sont rares à ponctuels, ce métier étant centralisé par pays ou à l'échelon européen.</v>
      </c>
      <c r="T38" s="13" t="str">
        <f t="shared" si="8"/>
        <v>Listing Sales Manager
Product Manager Trading Action
Spécialiste IT et cybersécurité
Management Euronext</v>
      </c>
      <c r="U38" s="13" t="str">
        <f t="shared" si="8"/>
        <v>Clients émetteurs
Investisseurs
Opérateurs agréés
Chambres de compensation</v>
      </c>
      <c r="V38" s="27" t="s">
        <v>13</v>
      </c>
      <c r="W38" s="4" t="s">
        <v>13</v>
      </c>
      <c r="X38" s="4" t="s">
        <v>13</v>
      </c>
      <c r="Y38" s="4" t="s">
        <v>13</v>
      </c>
      <c r="Z38" s="4" t="s">
        <v>13</v>
      </c>
      <c r="AA38" s="4" t="s">
        <v>13</v>
      </c>
      <c r="AB38" s="95" t="s">
        <v>13</v>
      </c>
      <c r="AC38" s="95" t="s">
        <v>13</v>
      </c>
      <c r="AD38" s="95" t="s">
        <v>13</v>
      </c>
      <c r="AE38" s="95" t="str">
        <f>IF(Tableau14556[[#This Row],[N° RNCP-RS]]="-","-","https://www.francecompetences.fr/recherche/rncp/"&amp;Tableau14556[[#This Row],[N° RNCP-RS]])</f>
        <v>-</v>
      </c>
      <c r="AF38" s="95" t="s">
        <v>13</v>
      </c>
      <c r="AG38" s="13" t="s">
        <v>13</v>
      </c>
      <c r="AH38" s="26" t="s">
        <v>13</v>
      </c>
      <c r="AI38" s="13" t="s">
        <v>585</v>
      </c>
      <c r="AJ38" s="26" t="s">
        <v>13</v>
      </c>
      <c r="AK38" s="26" t="s">
        <v>13</v>
      </c>
      <c r="AL38" s="13" t="s">
        <v>13</v>
      </c>
      <c r="AM38" s="13" t="s">
        <v>13</v>
      </c>
      <c r="AN38" s="13" t="s">
        <v>13</v>
      </c>
      <c r="AO38" s="13" t="s">
        <v>13</v>
      </c>
    </row>
    <row r="39" spans="1:41" ht="302.39999999999998" hidden="1" x14ac:dyDescent="0.3">
      <c r="A39" s="12">
        <v>1</v>
      </c>
      <c r="B39" s="7" t="s">
        <v>13</v>
      </c>
      <c r="C39" s="35" t="s">
        <v>247</v>
      </c>
      <c r="D39" s="7" t="s">
        <v>13</v>
      </c>
      <c r="E39" s="108" t="s">
        <v>46</v>
      </c>
      <c r="F39" s="12" t="str">
        <f>Tableau14556[[#This Row],[Code métier]]&amp;Tableau14556[[#This Row],[Compteur ne rien saisir]]</f>
        <v>MFI1041</v>
      </c>
      <c r="G39" s="143" t="s">
        <v>448</v>
      </c>
      <c r="H39" s="36" t="s">
        <v>13</v>
      </c>
      <c r="I39" s="114" t="s">
        <v>483</v>
      </c>
      <c r="J39" s="114" t="s">
        <v>483</v>
      </c>
      <c r="K39" s="8" t="s">
        <v>194</v>
      </c>
      <c r="L39" s="8" t="s">
        <v>357</v>
      </c>
      <c r="M39" s="8" t="s">
        <v>358</v>
      </c>
      <c r="N39" s="8" t="s">
        <v>440</v>
      </c>
      <c r="O39" s="8" t="s">
        <v>441</v>
      </c>
      <c r="P39" s="8" t="s">
        <v>442</v>
      </c>
      <c r="Q39" s="8" t="s">
        <v>443</v>
      </c>
      <c r="R39" s="8" t="s">
        <v>444</v>
      </c>
      <c r="S39" s="8" t="s">
        <v>445</v>
      </c>
      <c r="T39" s="8" t="s">
        <v>446</v>
      </c>
      <c r="U39" s="8" t="s">
        <v>447</v>
      </c>
      <c r="V39" s="27" t="s">
        <v>96</v>
      </c>
      <c r="W39" s="4" t="s">
        <v>106</v>
      </c>
      <c r="X39" s="4" t="s">
        <v>114</v>
      </c>
      <c r="Y39" s="4">
        <v>2</v>
      </c>
      <c r="Z39" s="4">
        <v>4</v>
      </c>
      <c r="AA39" s="4" t="s">
        <v>13</v>
      </c>
      <c r="AB39" s="94">
        <v>34498</v>
      </c>
      <c r="AC39" s="94" t="s">
        <v>486</v>
      </c>
      <c r="AD39" s="94" t="s">
        <v>13</v>
      </c>
      <c r="AE39" s="94" t="s">
        <v>488</v>
      </c>
      <c r="AF39" s="118" t="s">
        <v>556</v>
      </c>
      <c r="AG39" s="14" t="s">
        <v>13</v>
      </c>
      <c r="AH39" s="8" t="s">
        <v>13</v>
      </c>
      <c r="AI39" s="14" t="s">
        <v>585</v>
      </c>
      <c r="AJ39" s="8" t="s">
        <v>245</v>
      </c>
      <c r="AK39" s="8" t="s">
        <v>482</v>
      </c>
      <c r="AL39" s="14" t="s">
        <v>13</v>
      </c>
      <c r="AM39" s="14" t="s">
        <v>13</v>
      </c>
      <c r="AN39" s="14" t="s">
        <v>13</v>
      </c>
      <c r="AO39" s="14" t="s">
        <v>13</v>
      </c>
    </row>
    <row r="40" spans="1:41" ht="34.200000000000003" hidden="1" customHeight="1" x14ac:dyDescent="0.3">
      <c r="A40" s="12">
        <v>2</v>
      </c>
      <c r="B40" s="12" t="str">
        <f t="shared" ref="B40:E50" si="9">IF(B39="","",B39)</f>
        <v>-</v>
      </c>
      <c r="C40" s="12" t="str">
        <f t="shared" si="9"/>
        <v>DD</v>
      </c>
      <c r="D40" s="12" t="str">
        <f t="shared" si="9"/>
        <v>-</v>
      </c>
      <c r="E40" s="12" t="str">
        <f t="shared" si="9"/>
        <v>MFI104</v>
      </c>
      <c r="F40" s="12" t="str">
        <f>Tableau14556[[#This Row],[Code métier]]&amp;Tableau14556[[#This Row],[Compteur ne rien saisir]]</f>
        <v>MFI1042</v>
      </c>
      <c r="G40" s="12" t="str">
        <f t="shared" ref="G40:U50" si="10">IF(G39="","",G39)</f>
        <v>VF</v>
      </c>
      <c r="H40" s="39" t="str">
        <f t="shared" si="10"/>
        <v>-</v>
      </c>
      <c r="I40" s="14" t="str">
        <f t="shared" si="10"/>
        <v>Product Manager Trading Action (place de marché)</v>
      </c>
      <c r="J40" s="14" t="str">
        <f t="shared" si="10"/>
        <v>Product Manager Trading Action (place de marché)</v>
      </c>
      <c r="K40" s="14" t="str">
        <f t="shared" si="10"/>
        <v>CONCEPTION / STRUCTURATION</v>
      </c>
      <c r="L40" s="14" t="str">
        <f t="shared" si="10"/>
        <v>Développeur produits place de marché
Développeur produits bourse</v>
      </c>
      <c r="M40" s="14" t="str">
        <f t="shared" si="10"/>
        <v>Global Product Management &amp; Strategy</v>
      </c>
      <c r="N40" s="14" t="str">
        <f t="shared" si="10"/>
        <v>Le Product Manager Trading Action assure le développement du volume et de la rentabilité des opérations de bourse en fonction de la classe d'actifs qu'il suit (ex : actions, dérivés, Fixed Income, Warrants &amp; Certificates, ETFs)</v>
      </c>
      <c r="O40" s="14" t="str">
        <f t="shared" si="10"/>
        <v>Développer le volume des opérations de bourse :
Le Product Manager Trading Action met en place les outils et processus permettant de maximiser le nombre d'opérations exécutées sur les places de marchés. Pour cela, il développe son portefeuille de clients en s'assurant que la place de marché réponde à leurs besoins (ex : mécanismes de trading, monitoring des volumes, besoin de la liquidité nécessaire pour certaines opérations).
Développer la compétitivité des opérations de bourse :
Il conçoit et met en place des programmes de liquidités (ex: algorithmes) et processus qui permettent d'optimiser le coût d'exécution des ordres de bourse, qu'ils soient exécutés par voie classique ou algorithmique. Pour cela, il travaille en collaboration avec ses clients afin de s'assurer que la solution proposée soit la plus adaptée (ex : mettre en place des schémas de liquidité, de nouvelles grilles tarifaires).
Développer le portefeuille clients :
Par l'adaptation des produits qu'il propose, le Product Manager Trading Action permet de maximiser la part des revenus qu'il génère pour la place de marché. Il a un lien constant avec les clients (ex : banques, brokers, Trading Haute Fréquence) pour y parvenir.</v>
      </c>
      <c r="P40" s="14" t="str">
        <f t="shared" si="10"/>
        <v>Intensité concurrentielle :
Le rôle du Product Manager Trading Action est de suivre les volumes d'ordres exécutés et la part de marché des différentes places de trading. Il doit s'assurer de maximiser la liquidité sur son marché et il dispose pour cela de plusieurs leviers (ex : suivi concurrentiel, tarifs, schémas de liquidité et schémas de trading).
Dimension quantitative et technologique du métier :
En fonction de la classe d'actifs dont il s'occupe, il réalise des analyses quantitatives pour comprendre les comportements de ses clients en fonction des différents aspects à traiter (ex : avec ou sans programme de liquidité et en mettant en place une surveillance stricte des paramètres de trading algorithmique). II doit savoir coder (ex : Python) et/ou travailler sur de grandes bases de données pour en extraire les informations les plus significatives.
Diversité des clients :
Il intervient auprès de grands comptes connus de la finance (ex : brokers, banques), mais aussi pour des acteurs spécifiques du trading algorithmique, lesquels représentent une part importante des opérations.
Évolutions réglementaires :
L'architecture des outils et processus est construite pour répondre aux besoins de fluidité du marché, mais aussi aux normes européennes (ex : MiFid 2). En cas d'évolution sur ce plan, le Product Manager Trading Action peut être amené à modifier ses outils et processus pour que les opérations demeurent conformes.</v>
      </c>
      <c r="Q40" s="14" t="str">
        <f t="shared" si="10"/>
        <v>Type et taille d'organisation :
Le métier de Product Manager Trading Action est spécifique aux places de marché (ex : Euronext qui exerce les activités de bourse pour 6 pays européens, dont la France). L'organisation est divisée en types de produits et clients.
Type et taille de projets :
La spécificité du métier est de concentrer une grande partie des volumes d'opérations en bourse, ce qui impacte le niveau de responsabilité du métier.</v>
      </c>
      <c r="R40" s="14" t="str">
        <f t="shared" si="10"/>
        <v>Il est très élevé, variable et soumis à l'actualité dont va dépendre une partie des volumes d'échanges, en fonction de l'actualité financière. La journée débute autour de l'ouverture des marchés où son intensité est accrue, de même que peu avant la clôture.</v>
      </c>
      <c r="S40" s="14" t="str">
        <f t="shared" si="10"/>
        <v>Les déplacements sont fréquents, régionaux, voire européens, pour échanger sur des problématiques techniques et financières avec les acteurs du marché.</v>
      </c>
      <c r="T40" s="14" t="str">
        <f t="shared" si="10"/>
        <v>Listing Sales Manager
Market Analyst (Surveillance de marché)
Spécialiste conformité
Spécialiste IT et cybersécurité
Management Euronext
Sales traders</v>
      </c>
      <c r="U40" s="14" t="str">
        <f t="shared" si="10"/>
        <v xml:space="preserve">Banquiers
Brokers
Acteurs du Trading Haute Fréquence (HFTs)
Places de marchés concurrentes
Régulateur
</v>
      </c>
      <c r="V40" s="27" t="s">
        <v>162</v>
      </c>
      <c r="W40" s="4" t="s">
        <v>175</v>
      </c>
      <c r="X40" s="4" t="s">
        <v>179</v>
      </c>
      <c r="Y40" s="4">
        <v>1</v>
      </c>
      <c r="Z40" s="4">
        <v>4</v>
      </c>
      <c r="AA40" s="4" t="s">
        <v>13</v>
      </c>
      <c r="AB40" s="95">
        <v>35651</v>
      </c>
      <c r="AC40" s="95" t="s">
        <v>487</v>
      </c>
      <c r="AD40" s="95" t="s">
        <v>13</v>
      </c>
      <c r="AE40" s="95" t="s">
        <v>489</v>
      </c>
      <c r="AF40" s="140" t="s">
        <v>13</v>
      </c>
      <c r="AG40" s="14" t="s">
        <v>13</v>
      </c>
      <c r="AH40" s="8" t="s">
        <v>13</v>
      </c>
      <c r="AI40" s="14" t="s">
        <v>585</v>
      </c>
      <c r="AJ40" s="8" t="s">
        <v>201</v>
      </c>
      <c r="AK40" s="8" t="s">
        <v>13</v>
      </c>
      <c r="AL40" s="14" t="s">
        <v>13</v>
      </c>
      <c r="AM40" s="14" t="s">
        <v>13</v>
      </c>
      <c r="AN40" s="14" t="s">
        <v>13</v>
      </c>
      <c r="AO40" s="14" t="s">
        <v>13</v>
      </c>
    </row>
    <row r="41" spans="1:41" ht="34.200000000000003" hidden="1" customHeight="1" x14ac:dyDescent="0.3">
      <c r="A41" s="12">
        <v>3</v>
      </c>
      <c r="B41" s="12" t="str">
        <f t="shared" si="9"/>
        <v>-</v>
      </c>
      <c r="C41" s="12" t="str">
        <f t="shared" si="9"/>
        <v>DD</v>
      </c>
      <c r="D41" s="12" t="str">
        <f t="shared" si="9"/>
        <v>-</v>
      </c>
      <c r="E41" s="12" t="str">
        <f t="shared" si="9"/>
        <v>MFI104</v>
      </c>
      <c r="F41" s="12" t="str">
        <f>Tableau14556[[#This Row],[Code métier]]&amp;Tableau14556[[#This Row],[Compteur ne rien saisir]]</f>
        <v>MFI1043</v>
      </c>
      <c r="G41" s="12" t="str">
        <f t="shared" si="10"/>
        <v>VF</v>
      </c>
      <c r="H41" s="39" t="str">
        <f t="shared" si="10"/>
        <v>-</v>
      </c>
      <c r="I41" s="14" t="str">
        <f t="shared" si="10"/>
        <v>Product Manager Trading Action (place de marché)</v>
      </c>
      <c r="J41" s="14" t="str">
        <f t="shared" si="10"/>
        <v>Product Manager Trading Action (place de marché)</v>
      </c>
      <c r="K41" s="14" t="str">
        <f t="shared" si="10"/>
        <v>CONCEPTION / STRUCTURATION</v>
      </c>
      <c r="L41" s="14" t="str">
        <f t="shared" si="10"/>
        <v>Développeur produits place de marché
Développeur produits bourse</v>
      </c>
      <c r="M41" s="14" t="str">
        <f t="shared" si="10"/>
        <v>Global Product Management &amp; Strategy</v>
      </c>
      <c r="N41" s="14" t="str">
        <f t="shared" si="10"/>
        <v>Le Product Manager Trading Action assure le développement du volume et de la rentabilité des opérations de bourse en fonction de la classe d'actifs qu'il suit (ex : actions, dérivés, Fixed Income, Warrants &amp; Certificates, ETFs)</v>
      </c>
      <c r="O41" s="14" t="str">
        <f t="shared" si="10"/>
        <v>Développer le volume des opérations de bourse :
Le Product Manager Trading Action met en place les outils et processus permettant de maximiser le nombre d'opérations exécutées sur les places de marchés. Pour cela, il développe son portefeuille de clients en s'assurant que la place de marché réponde à leurs besoins (ex : mécanismes de trading, monitoring des volumes, besoin de la liquidité nécessaire pour certaines opérations).
Développer la compétitivité des opérations de bourse :
Il conçoit et met en place des programmes de liquidités (ex: algorithmes) et processus qui permettent d'optimiser le coût d'exécution des ordres de bourse, qu'ils soient exécutés par voie classique ou algorithmique. Pour cela, il travaille en collaboration avec ses clients afin de s'assurer que la solution proposée soit la plus adaptée (ex : mettre en place des schémas de liquidité, de nouvelles grilles tarifaires).
Développer le portefeuille clients :
Par l'adaptation des produits qu'il propose, le Product Manager Trading Action permet de maximiser la part des revenus qu'il génère pour la place de marché. Il a un lien constant avec les clients (ex : banques, brokers, Trading Haute Fréquence) pour y parvenir.</v>
      </c>
      <c r="P41" s="14" t="str">
        <f t="shared" si="10"/>
        <v>Intensité concurrentielle :
Le rôle du Product Manager Trading Action est de suivre les volumes d'ordres exécutés et la part de marché des différentes places de trading. Il doit s'assurer de maximiser la liquidité sur son marché et il dispose pour cela de plusieurs leviers (ex : suivi concurrentiel, tarifs, schémas de liquidité et schémas de trading).
Dimension quantitative et technologique du métier :
En fonction de la classe d'actifs dont il s'occupe, il réalise des analyses quantitatives pour comprendre les comportements de ses clients en fonction des différents aspects à traiter (ex : avec ou sans programme de liquidité et en mettant en place une surveillance stricte des paramètres de trading algorithmique). II doit savoir coder (ex : Python) et/ou travailler sur de grandes bases de données pour en extraire les informations les plus significatives.
Diversité des clients :
Il intervient auprès de grands comptes connus de la finance (ex : brokers, banques), mais aussi pour des acteurs spécifiques du trading algorithmique, lesquels représentent une part importante des opérations.
Évolutions réglementaires :
L'architecture des outils et processus est construite pour répondre aux besoins de fluidité du marché, mais aussi aux normes européennes (ex : MiFid 2). En cas d'évolution sur ce plan, le Product Manager Trading Action peut être amené à modifier ses outils et processus pour que les opérations demeurent conformes.</v>
      </c>
      <c r="Q41" s="14" t="str">
        <f t="shared" si="10"/>
        <v>Type et taille d'organisation :
Le métier de Product Manager Trading Action est spécifique aux places de marché (ex : Euronext qui exerce les activités de bourse pour 6 pays européens, dont la France). L'organisation est divisée en types de produits et clients.
Type et taille de projets :
La spécificité du métier est de concentrer une grande partie des volumes d'opérations en bourse, ce qui impacte le niveau de responsabilité du métier.</v>
      </c>
      <c r="R41" s="14" t="str">
        <f t="shared" si="10"/>
        <v>Il est très élevé, variable et soumis à l'actualité dont va dépendre une partie des volumes d'échanges, en fonction de l'actualité financière. La journée débute autour de l'ouverture des marchés où son intensité est accrue, de même que peu avant la clôture.</v>
      </c>
      <c r="S41" s="14" t="str">
        <f t="shared" si="10"/>
        <v>Les déplacements sont fréquents, régionaux, voire européens, pour échanger sur des problématiques techniques et financières avec les acteurs du marché.</v>
      </c>
      <c r="T41" s="14" t="str">
        <f t="shared" si="10"/>
        <v>Listing Sales Manager
Market Analyst (Surveillance de marché)
Spécialiste conformité
Spécialiste IT et cybersécurité
Management Euronext
Sales traders</v>
      </c>
      <c r="U41" s="14" t="str">
        <f t="shared" si="10"/>
        <v xml:space="preserve">Banquiers
Brokers
Acteurs du Trading Haute Fréquence (HFTs)
Places de marchés concurrentes
Régulateur
</v>
      </c>
      <c r="V41" s="27" t="s">
        <v>162</v>
      </c>
      <c r="W41" s="4" t="s">
        <v>175</v>
      </c>
      <c r="X41" s="4" t="s">
        <v>178</v>
      </c>
      <c r="Y41" s="4">
        <v>3</v>
      </c>
      <c r="Z41" s="4">
        <v>3</v>
      </c>
      <c r="AA41" s="4" t="s">
        <v>13</v>
      </c>
      <c r="AB41" s="95">
        <v>17275</v>
      </c>
      <c r="AC41" s="95" t="s">
        <v>485</v>
      </c>
      <c r="AD41" s="95" t="s">
        <v>13</v>
      </c>
      <c r="AE41" s="95" t="s">
        <v>490</v>
      </c>
      <c r="AF41" s="140" t="s">
        <v>13</v>
      </c>
      <c r="AG41" s="14" t="s">
        <v>13</v>
      </c>
      <c r="AH41" s="8" t="s">
        <v>13</v>
      </c>
      <c r="AI41" s="14" t="s">
        <v>585</v>
      </c>
      <c r="AJ41" s="8" t="s">
        <v>265</v>
      </c>
      <c r="AK41" s="8" t="s">
        <v>13</v>
      </c>
      <c r="AL41" s="14" t="s">
        <v>13</v>
      </c>
      <c r="AM41" s="14" t="s">
        <v>13</v>
      </c>
      <c r="AN41" s="14" t="s">
        <v>13</v>
      </c>
      <c r="AO41" s="14" t="s">
        <v>13</v>
      </c>
    </row>
    <row r="42" spans="1:41" ht="34.200000000000003" hidden="1" customHeight="1" x14ac:dyDescent="0.3">
      <c r="A42" s="12">
        <v>4</v>
      </c>
      <c r="B42" s="12" t="str">
        <f t="shared" si="9"/>
        <v>-</v>
      </c>
      <c r="C42" s="12" t="str">
        <f t="shared" si="9"/>
        <v>DD</v>
      </c>
      <c r="D42" s="12" t="str">
        <f t="shared" si="9"/>
        <v>-</v>
      </c>
      <c r="E42" s="12" t="str">
        <f t="shared" si="9"/>
        <v>MFI104</v>
      </c>
      <c r="F42" s="12" t="str">
        <f>Tableau14556[[#This Row],[Code métier]]&amp;Tableau14556[[#This Row],[Compteur ne rien saisir]]</f>
        <v>MFI1044</v>
      </c>
      <c r="G42" s="12" t="str">
        <f t="shared" si="10"/>
        <v>VF</v>
      </c>
      <c r="H42" s="39" t="str">
        <f t="shared" si="10"/>
        <v>-</v>
      </c>
      <c r="I42" s="14" t="str">
        <f t="shared" si="10"/>
        <v>Product Manager Trading Action (place de marché)</v>
      </c>
      <c r="J42" s="14" t="str">
        <f t="shared" si="10"/>
        <v>Product Manager Trading Action (place de marché)</v>
      </c>
      <c r="K42" s="14" t="str">
        <f t="shared" si="10"/>
        <v>CONCEPTION / STRUCTURATION</v>
      </c>
      <c r="L42" s="14" t="str">
        <f t="shared" si="10"/>
        <v>Développeur produits place de marché
Développeur produits bourse</v>
      </c>
      <c r="M42" s="14" t="str">
        <f t="shared" si="10"/>
        <v>Global Product Management &amp; Strategy</v>
      </c>
      <c r="N42" s="14" t="str">
        <f t="shared" si="10"/>
        <v>Le Product Manager Trading Action assure le développement du volume et de la rentabilité des opérations de bourse en fonction de la classe d'actifs qu'il suit (ex : actions, dérivés, Fixed Income, Warrants &amp; Certificates, ETFs)</v>
      </c>
      <c r="O42" s="14" t="str">
        <f t="shared" si="10"/>
        <v>Développer le volume des opérations de bourse :
Le Product Manager Trading Action met en place les outils et processus permettant de maximiser le nombre d'opérations exécutées sur les places de marchés. Pour cela, il développe son portefeuille de clients en s'assurant que la place de marché réponde à leurs besoins (ex : mécanismes de trading, monitoring des volumes, besoin de la liquidité nécessaire pour certaines opérations).
Développer la compétitivité des opérations de bourse :
Il conçoit et met en place des programmes de liquidités (ex: algorithmes) et processus qui permettent d'optimiser le coût d'exécution des ordres de bourse, qu'ils soient exécutés par voie classique ou algorithmique. Pour cela, il travaille en collaboration avec ses clients afin de s'assurer que la solution proposée soit la plus adaptée (ex : mettre en place des schémas de liquidité, de nouvelles grilles tarifaires).
Développer le portefeuille clients :
Par l'adaptation des produits qu'il propose, le Product Manager Trading Action permet de maximiser la part des revenus qu'il génère pour la place de marché. Il a un lien constant avec les clients (ex : banques, brokers, Trading Haute Fréquence) pour y parvenir.</v>
      </c>
      <c r="P42" s="14" t="str">
        <f t="shared" si="10"/>
        <v>Intensité concurrentielle :
Le rôle du Product Manager Trading Action est de suivre les volumes d'ordres exécutés et la part de marché des différentes places de trading. Il doit s'assurer de maximiser la liquidité sur son marché et il dispose pour cela de plusieurs leviers (ex : suivi concurrentiel, tarifs, schémas de liquidité et schémas de trading).
Dimension quantitative et technologique du métier :
En fonction de la classe d'actifs dont il s'occupe, il réalise des analyses quantitatives pour comprendre les comportements de ses clients en fonction des différents aspects à traiter (ex : avec ou sans programme de liquidité et en mettant en place une surveillance stricte des paramètres de trading algorithmique). II doit savoir coder (ex : Python) et/ou travailler sur de grandes bases de données pour en extraire les informations les plus significatives.
Diversité des clients :
Il intervient auprès de grands comptes connus de la finance (ex : brokers, banques), mais aussi pour des acteurs spécifiques du trading algorithmique, lesquels représentent une part importante des opérations.
Évolutions réglementaires :
L'architecture des outils et processus est construite pour répondre aux besoins de fluidité du marché, mais aussi aux normes européennes (ex : MiFid 2). En cas d'évolution sur ce plan, le Product Manager Trading Action peut être amené à modifier ses outils et processus pour que les opérations demeurent conformes.</v>
      </c>
      <c r="Q42" s="14" t="str">
        <f t="shared" si="10"/>
        <v>Type et taille d'organisation :
Le métier de Product Manager Trading Action est spécifique aux places de marché (ex : Euronext qui exerce les activités de bourse pour 6 pays européens, dont la France). L'organisation est divisée en types de produits et clients.
Type et taille de projets :
La spécificité du métier est de concentrer une grande partie des volumes d'opérations en bourse, ce qui impacte le niveau de responsabilité du métier.</v>
      </c>
      <c r="R42" s="14" t="str">
        <f t="shared" si="10"/>
        <v>Il est très élevé, variable et soumis à l'actualité dont va dépendre une partie des volumes d'échanges, en fonction de l'actualité financière. La journée débute autour de l'ouverture des marchés où son intensité est accrue, de même que peu avant la clôture.</v>
      </c>
      <c r="S42" s="14" t="str">
        <f t="shared" si="10"/>
        <v>Les déplacements sont fréquents, régionaux, voire européens, pour échanger sur des problématiques techniques et financières avec les acteurs du marché.</v>
      </c>
      <c r="T42" s="14" t="str">
        <f t="shared" si="10"/>
        <v>Listing Sales Manager
Market Analyst (Surveillance de marché)
Spécialiste conformité
Spécialiste IT et cybersécurité
Management Euronext
Sales traders</v>
      </c>
      <c r="U42" s="14" t="str">
        <f t="shared" si="10"/>
        <v xml:space="preserve">Banquiers
Brokers
Acteurs du Trading Haute Fréquence (HFTs)
Places de marchés concurrentes
Régulateur
</v>
      </c>
      <c r="V42" s="27" t="s">
        <v>162</v>
      </c>
      <c r="W42" s="4" t="s">
        <v>163</v>
      </c>
      <c r="X42" s="4" t="s">
        <v>167</v>
      </c>
      <c r="Y42" s="4" t="s">
        <v>13</v>
      </c>
      <c r="Z42" s="4">
        <v>4</v>
      </c>
      <c r="AA42" s="4" t="s">
        <v>13</v>
      </c>
      <c r="AB42" s="95">
        <v>34554</v>
      </c>
      <c r="AC42" s="124" t="s">
        <v>501</v>
      </c>
      <c r="AD42" s="95" t="s">
        <v>13</v>
      </c>
      <c r="AE42" s="95" t="s">
        <v>491</v>
      </c>
      <c r="AF42" s="140" t="s">
        <v>13</v>
      </c>
      <c r="AG42" s="14" t="s">
        <v>13</v>
      </c>
      <c r="AH42" s="8" t="s">
        <v>13</v>
      </c>
      <c r="AI42" s="14" t="s">
        <v>585</v>
      </c>
      <c r="AJ42" s="8" t="s">
        <v>202</v>
      </c>
      <c r="AK42" s="8" t="s">
        <v>13</v>
      </c>
      <c r="AL42" s="14" t="s">
        <v>13</v>
      </c>
      <c r="AM42" s="14" t="s">
        <v>13</v>
      </c>
      <c r="AN42" s="14" t="s">
        <v>13</v>
      </c>
      <c r="AO42" s="14" t="s">
        <v>13</v>
      </c>
    </row>
    <row r="43" spans="1:41" ht="34.200000000000003" hidden="1" customHeight="1" x14ac:dyDescent="0.3">
      <c r="A43" s="12">
        <v>5</v>
      </c>
      <c r="B43" s="12" t="str">
        <f t="shared" si="9"/>
        <v>-</v>
      </c>
      <c r="C43" s="12" t="str">
        <f t="shared" si="9"/>
        <v>DD</v>
      </c>
      <c r="D43" s="12" t="str">
        <f t="shared" si="9"/>
        <v>-</v>
      </c>
      <c r="E43" s="12" t="str">
        <f t="shared" si="9"/>
        <v>MFI104</v>
      </c>
      <c r="F43" s="12" t="str">
        <f>Tableau14556[[#This Row],[Code métier]]&amp;Tableau14556[[#This Row],[Compteur ne rien saisir]]</f>
        <v>MFI1045</v>
      </c>
      <c r="G43" s="12" t="str">
        <f t="shared" si="10"/>
        <v>VF</v>
      </c>
      <c r="H43" s="39" t="str">
        <f t="shared" si="10"/>
        <v>-</v>
      </c>
      <c r="I43" s="14" t="str">
        <f t="shared" si="10"/>
        <v>Product Manager Trading Action (place de marché)</v>
      </c>
      <c r="J43" s="14" t="str">
        <f t="shared" si="10"/>
        <v>Product Manager Trading Action (place de marché)</v>
      </c>
      <c r="K43" s="14" t="str">
        <f t="shared" si="10"/>
        <v>CONCEPTION / STRUCTURATION</v>
      </c>
      <c r="L43" s="14" t="str">
        <f t="shared" si="10"/>
        <v>Développeur produits place de marché
Développeur produits bourse</v>
      </c>
      <c r="M43" s="14" t="str">
        <f t="shared" si="10"/>
        <v>Global Product Management &amp; Strategy</v>
      </c>
      <c r="N43" s="14" t="str">
        <f t="shared" si="10"/>
        <v>Le Product Manager Trading Action assure le développement du volume et de la rentabilité des opérations de bourse en fonction de la classe d'actifs qu'il suit (ex : actions, dérivés, Fixed Income, Warrants &amp; Certificates, ETFs)</v>
      </c>
      <c r="O43" s="14" t="str">
        <f t="shared" si="10"/>
        <v>Développer le volume des opérations de bourse :
Le Product Manager Trading Action met en place les outils et processus permettant de maximiser le nombre d'opérations exécutées sur les places de marchés. Pour cela, il développe son portefeuille de clients en s'assurant que la place de marché réponde à leurs besoins (ex : mécanismes de trading, monitoring des volumes, besoin de la liquidité nécessaire pour certaines opérations).
Développer la compétitivité des opérations de bourse :
Il conçoit et met en place des programmes de liquidités (ex: algorithmes) et processus qui permettent d'optimiser le coût d'exécution des ordres de bourse, qu'ils soient exécutés par voie classique ou algorithmique. Pour cela, il travaille en collaboration avec ses clients afin de s'assurer que la solution proposée soit la plus adaptée (ex : mettre en place des schémas de liquidité, de nouvelles grilles tarifaires).
Développer le portefeuille clients :
Par l'adaptation des produits qu'il propose, le Product Manager Trading Action permet de maximiser la part des revenus qu'il génère pour la place de marché. Il a un lien constant avec les clients (ex : banques, brokers, Trading Haute Fréquence) pour y parvenir.</v>
      </c>
      <c r="P43" s="14" t="str">
        <f t="shared" si="10"/>
        <v>Intensité concurrentielle :
Le rôle du Product Manager Trading Action est de suivre les volumes d'ordres exécutés et la part de marché des différentes places de trading. Il doit s'assurer de maximiser la liquidité sur son marché et il dispose pour cela de plusieurs leviers (ex : suivi concurrentiel, tarifs, schémas de liquidité et schémas de trading).
Dimension quantitative et technologique du métier :
En fonction de la classe d'actifs dont il s'occupe, il réalise des analyses quantitatives pour comprendre les comportements de ses clients en fonction des différents aspects à traiter (ex : avec ou sans programme de liquidité et en mettant en place une surveillance stricte des paramètres de trading algorithmique). II doit savoir coder (ex : Python) et/ou travailler sur de grandes bases de données pour en extraire les informations les plus significatives.
Diversité des clients :
Il intervient auprès de grands comptes connus de la finance (ex : brokers, banques), mais aussi pour des acteurs spécifiques du trading algorithmique, lesquels représentent une part importante des opérations.
Évolutions réglementaires :
L'architecture des outils et processus est construite pour répondre aux besoins de fluidité du marché, mais aussi aux normes européennes (ex : MiFid 2). En cas d'évolution sur ce plan, le Product Manager Trading Action peut être amené à modifier ses outils et processus pour que les opérations demeurent conformes.</v>
      </c>
      <c r="Q43" s="14" t="str">
        <f t="shared" si="10"/>
        <v>Type et taille d'organisation :
Le métier de Product Manager Trading Action est spécifique aux places de marché (ex : Euronext qui exerce les activités de bourse pour 6 pays européens, dont la France). L'organisation est divisée en types de produits et clients.
Type et taille de projets :
La spécificité du métier est de concentrer une grande partie des volumes d'opérations en bourse, ce qui impacte le niveau de responsabilité du métier.</v>
      </c>
      <c r="R43" s="14" t="str">
        <f t="shared" si="10"/>
        <v>Il est très élevé, variable et soumis à l'actualité dont va dépendre une partie des volumes d'échanges, en fonction de l'actualité financière. La journée débute autour de l'ouverture des marchés où son intensité est accrue, de même que peu avant la clôture.</v>
      </c>
      <c r="S43" s="14" t="str">
        <f t="shared" si="10"/>
        <v>Les déplacements sont fréquents, régionaux, voire européens, pour échanger sur des problématiques techniques et financières avec les acteurs du marché.</v>
      </c>
      <c r="T43" s="14" t="str">
        <f t="shared" si="10"/>
        <v>Listing Sales Manager
Market Analyst (Surveillance de marché)
Spécialiste conformité
Spécialiste IT et cybersécurité
Management Euronext
Sales traders</v>
      </c>
      <c r="U43" s="14" t="str">
        <f t="shared" si="10"/>
        <v xml:space="preserve">Banquiers
Brokers
Acteurs du Trading Haute Fréquence (HFTs)
Places de marchés concurrentes
Régulateur
</v>
      </c>
      <c r="V43" s="27" t="s">
        <v>96</v>
      </c>
      <c r="W43" s="4" t="s">
        <v>211</v>
      </c>
      <c r="X43" s="4" t="s">
        <v>155</v>
      </c>
      <c r="Y43" s="4" t="s">
        <v>13</v>
      </c>
      <c r="Z43" s="4">
        <v>3</v>
      </c>
      <c r="AA43" s="4" t="s">
        <v>13</v>
      </c>
      <c r="AB43" s="96" t="s">
        <v>13</v>
      </c>
      <c r="AC43" s="96" t="s">
        <v>13</v>
      </c>
      <c r="AD43" s="96" t="s">
        <v>13</v>
      </c>
      <c r="AE43" s="96" t="str">
        <f>IF(Tableau14556[[#This Row],[N° RNCP-RS]]="-","-","https://www.francecompetences.fr/recherche/rncp/"&amp;Tableau14556[[#This Row],[N° RNCP-RS]])</f>
        <v>-</v>
      </c>
      <c r="AF43" s="141" t="s">
        <v>13</v>
      </c>
      <c r="AG43" s="14" t="s">
        <v>13</v>
      </c>
      <c r="AH43" s="8" t="s">
        <v>13</v>
      </c>
      <c r="AI43" s="14" t="s">
        <v>585</v>
      </c>
      <c r="AJ43" s="8" t="s">
        <v>203</v>
      </c>
      <c r="AK43" s="8" t="s">
        <v>13</v>
      </c>
      <c r="AL43" s="14" t="s">
        <v>13</v>
      </c>
      <c r="AM43" s="14" t="s">
        <v>13</v>
      </c>
      <c r="AN43" s="14" t="s">
        <v>13</v>
      </c>
      <c r="AO43" s="14" t="s">
        <v>13</v>
      </c>
    </row>
    <row r="44" spans="1:41" ht="34.200000000000003" hidden="1" customHeight="1" x14ac:dyDescent="0.3">
      <c r="A44" s="12">
        <v>6</v>
      </c>
      <c r="B44" s="12" t="str">
        <f t="shared" si="9"/>
        <v>-</v>
      </c>
      <c r="C44" s="12" t="str">
        <f t="shared" si="9"/>
        <v>DD</v>
      </c>
      <c r="D44" s="12" t="str">
        <f t="shared" si="9"/>
        <v>-</v>
      </c>
      <c r="E44" s="12" t="str">
        <f t="shared" si="9"/>
        <v>MFI104</v>
      </c>
      <c r="F44" s="12" t="str">
        <f>Tableau14556[[#This Row],[Code métier]]&amp;Tableau14556[[#This Row],[Compteur ne rien saisir]]</f>
        <v>MFI1046</v>
      </c>
      <c r="G44" s="12" t="str">
        <f t="shared" si="10"/>
        <v>VF</v>
      </c>
      <c r="H44" s="39" t="str">
        <f t="shared" si="10"/>
        <v>-</v>
      </c>
      <c r="I44" s="14" t="str">
        <f t="shared" si="10"/>
        <v>Product Manager Trading Action (place de marché)</v>
      </c>
      <c r="J44" s="14" t="str">
        <f t="shared" si="10"/>
        <v>Product Manager Trading Action (place de marché)</v>
      </c>
      <c r="K44" s="14" t="str">
        <f t="shared" si="10"/>
        <v>CONCEPTION / STRUCTURATION</v>
      </c>
      <c r="L44" s="14" t="str">
        <f t="shared" si="10"/>
        <v>Développeur produits place de marché
Développeur produits bourse</v>
      </c>
      <c r="M44" s="14" t="str">
        <f t="shared" si="10"/>
        <v>Global Product Management &amp; Strategy</v>
      </c>
      <c r="N44" s="14" t="str">
        <f t="shared" si="10"/>
        <v>Le Product Manager Trading Action assure le développement du volume et de la rentabilité des opérations de bourse en fonction de la classe d'actifs qu'il suit (ex : actions, dérivés, Fixed Income, Warrants &amp; Certificates, ETFs)</v>
      </c>
      <c r="O44" s="14" t="str">
        <f t="shared" si="10"/>
        <v>Développer le volume des opérations de bourse :
Le Product Manager Trading Action met en place les outils et processus permettant de maximiser le nombre d'opérations exécutées sur les places de marchés. Pour cela, il développe son portefeuille de clients en s'assurant que la place de marché réponde à leurs besoins (ex : mécanismes de trading, monitoring des volumes, besoin de la liquidité nécessaire pour certaines opérations).
Développer la compétitivité des opérations de bourse :
Il conçoit et met en place des programmes de liquidités (ex: algorithmes) et processus qui permettent d'optimiser le coût d'exécution des ordres de bourse, qu'ils soient exécutés par voie classique ou algorithmique. Pour cela, il travaille en collaboration avec ses clients afin de s'assurer que la solution proposée soit la plus adaptée (ex : mettre en place des schémas de liquidité, de nouvelles grilles tarifaires).
Développer le portefeuille clients :
Par l'adaptation des produits qu'il propose, le Product Manager Trading Action permet de maximiser la part des revenus qu'il génère pour la place de marché. Il a un lien constant avec les clients (ex : banques, brokers, Trading Haute Fréquence) pour y parvenir.</v>
      </c>
      <c r="P44" s="14" t="str">
        <f t="shared" si="10"/>
        <v>Intensité concurrentielle :
Le rôle du Product Manager Trading Action est de suivre les volumes d'ordres exécutés et la part de marché des différentes places de trading. Il doit s'assurer de maximiser la liquidité sur son marché et il dispose pour cela de plusieurs leviers (ex : suivi concurrentiel, tarifs, schémas de liquidité et schémas de trading).
Dimension quantitative et technologique du métier :
En fonction de la classe d'actifs dont il s'occupe, il réalise des analyses quantitatives pour comprendre les comportements de ses clients en fonction des différents aspects à traiter (ex : avec ou sans programme de liquidité et en mettant en place une surveillance stricte des paramètres de trading algorithmique). II doit savoir coder (ex : Python) et/ou travailler sur de grandes bases de données pour en extraire les informations les plus significatives.
Diversité des clients :
Il intervient auprès de grands comptes connus de la finance (ex : brokers, banques), mais aussi pour des acteurs spécifiques du trading algorithmique, lesquels représentent une part importante des opérations.
Évolutions réglementaires :
L'architecture des outils et processus est construite pour répondre aux besoins de fluidité du marché, mais aussi aux normes européennes (ex : MiFid 2). En cas d'évolution sur ce plan, le Product Manager Trading Action peut être amené à modifier ses outils et processus pour que les opérations demeurent conformes.</v>
      </c>
      <c r="Q44" s="14" t="str">
        <f t="shared" si="10"/>
        <v>Type et taille d'organisation :
Le métier de Product Manager Trading Action est spécifique aux places de marché (ex : Euronext qui exerce les activités de bourse pour 6 pays européens, dont la France). L'organisation est divisée en types de produits et clients.
Type et taille de projets :
La spécificité du métier est de concentrer une grande partie des volumes d'opérations en bourse, ce qui impacte le niveau de responsabilité du métier.</v>
      </c>
      <c r="R44" s="14" t="str">
        <f t="shared" si="10"/>
        <v>Il est très élevé, variable et soumis à l'actualité dont va dépendre une partie des volumes d'échanges, en fonction de l'actualité financière. La journée débute autour de l'ouverture des marchés où son intensité est accrue, de même que peu avant la clôture.</v>
      </c>
      <c r="S44" s="14" t="str">
        <f t="shared" si="10"/>
        <v>Les déplacements sont fréquents, régionaux, voire européens, pour échanger sur des problématiques techniques et financières avec les acteurs du marché.</v>
      </c>
      <c r="T44" s="14" t="str">
        <f t="shared" si="10"/>
        <v>Listing Sales Manager
Market Analyst (Surveillance de marché)
Spécialiste conformité
Spécialiste IT et cybersécurité
Management Euronext
Sales traders</v>
      </c>
      <c r="U44" s="14" t="str">
        <f t="shared" si="10"/>
        <v xml:space="preserve">Banquiers
Brokers
Acteurs du Trading Haute Fréquence (HFTs)
Places de marchés concurrentes
Régulateur
</v>
      </c>
      <c r="V44" s="27" t="s">
        <v>96</v>
      </c>
      <c r="W44" s="4" t="s">
        <v>106</v>
      </c>
      <c r="X44" s="4" t="s">
        <v>6</v>
      </c>
      <c r="Y44" s="4" t="s">
        <v>13</v>
      </c>
      <c r="Z44" s="4">
        <v>4</v>
      </c>
      <c r="AA44" s="4" t="s">
        <v>13</v>
      </c>
      <c r="AB44" s="96" t="s">
        <v>13</v>
      </c>
      <c r="AC44" s="96" t="s">
        <v>13</v>
      </c>
      <c r="AD44" s="96" t="s">
        <v>13</v>
      </c>
      <c r="AE44" s="96" t="str">
        <f>IF(Tableau14556[[#This Row],[N° RNCP-RS]]="-","-","https://www.francecompetences.fr/recherche/rncp/"&amp;Tableau14556[[#This Row],[N° RNCP-RS]])</f>
        <v>-</v>
      </c>
      <c r="AF44" s="141" t="s">
        <v>13</v>
      </c>
      <c r="AG44" s="14" t="s">
        <v>13</v>
      </c>
      <c r="AH44" s="8" t="s">
        <v>13</v>
      </c>
      <c r="AI44" s="14" t="s">
        <v>585</v>
      </c>
      <c r="AJ44" s="8" t="s">
        <v>484</v>
      </c>
      <c r="AK44" s="8" t="s">
        <v>13</v>
      </c>
      <c r="AL44" s="14" t="s">
        <v>13</v>
      </c>
      <c r="AM44" s="14" t="s">
        <v>13</v>
      </c>
      <c r="AN44" s="14" t="s">
        <v>13</v>
      </c>
      <c r="AO44" s="14" t="s">
        <v>13</v>
      </c>
    </row>
    <row r="45" spans="1:41" ht="34.200000000000003" hidden="1" customHeight="1" x14ac:dyDescent="0.3">
      <c r="A45" s="12">
        <v>7</v>
      </c>
      <c r="B45" s="12" t="str">
        <f t="shared" si="9"/>
        <v>-</v>
      </c>
      <c r="C45" s="12" t="str">
        <f t="shared" si="9"/>
        <v>DD</v>
      </c>
      <c r="D45" s="12" t="str">
        <f t="shared" si="9"/>
        <v>-</v>
      </c>
      <c r="E45" s="12" t="str">
        <f t="shared" si="9"/>
        <v>MFI104</v>
      </c>
      <c r="F45" s="12" t="str">
        <f>Tableau14556[[#This Row],[Code métier]]&amp;Tableau14556[[#This Row],[Compteur ne rien saisir]]</f>
        <v>MFI1047</v>
      </c>
      <c r="G45" s="12" t="str">
        <f t="shared" si="10"/>
        <v>VF</v>
      </c>
      <c r="H45" s="39" t="str">
        <f t="shared" si="10"/>
        <v>-</v>
      </c>
      <c r="I45" s="14" t="str">
        <f t="shared" si="10"/>
        <v>Product Manager Trading Action (place de marché)</v>
      </c>
      <c r="J45" s="14" t="str">
        <f t="shared" si="10"/>
        <v>Product Manager Trading Action (place de marché)</v>
      </c>
      <c r="K45" s="14" t="str">
        <f t="shared" si="10"/>
        <v>CONCEPTION / STRUCTURATION</v>
      </c>
      <c r="L45" s="14" t="str">
        <f t="shared" si="10"/>
        <v>Développeur produits place de marché
Développeur produits bourse</v>
      </c>
      <c r="M45" s="14" t="str">
        <f t="shared" si="10"/>
        <v>Global Product Management &amp; Strategy</v>
      </c>
      <c r="N45" s="14" t="str">
        <f t="shared" si="10"/>
        <v>Le Product Manager Trading Action assure le développement du volume et de la rentabilité des opérations de bourse en fonction de la classe d'actifs qu'il suit (ex : actions, dérivés, Fixed Income, Warrants &amp; Certificates, ETFs)</v>
      </c>
      <c r="O45" s="14" t="str">
        <f t="shared" si="10"/>
        <v>Développer le volume des opérations de bourse :
Le Product Manager Trading Action met en place les outils et processus permettant de maximiser le nombre d'opérations exécutées sur les places de marchés. Pour cela, il développe son portefeuille de clients en s'assurant que la place de marché réponde à leurs besoins (ex : mécanismes de trading, monitoring des volumes, besoin de la liquidité nécessaire pour certaines opérations).
Développer la compétitivité des opérations de bourse :
Il conçoit et met en place des programmes de liquidités (ex: algorithmes) et processus qui permettent d'optimiser le coût d'exécution des ordres de bourse, qu'ils soient exécutés par voie classique ou algorithmique. Pour cela, il travaille en collaboration avec ses clients afin de s'assurer que la solution proposée soit la plus adaptée (ex : mettre en place des schémas de liquidité, de nouvelles grilles tarifaires).
Développer le portefeuille clients :
Par l'adaptation des produits qu'il propose, le Product Manager Trading Action permet de maximiser la part des revenus qu'il génère pour la place de marché. Il a un lien constant avec les clients (ex : banques, brokers, Trading Haute Fréquence) pour y parvenir.</v>
      </c>
      <c r="P45" s="14" t="str">
        <f t="shared" si="10"/>
        <v>Intensité concurrentielle :
Le rôle du Product Manager Trading Action est de suivre les volumes d'ordres exécutés et la part de marché des différentes places de trading. Il doit s'assurer de maximiser la liquidité sur son marché et il dispose pour cela de plusieurs leviers (ex : suivi concurrentiel, tarifs, schémas de liquidité et schémas de trading).
Dimension quantitative et technologique du métier :
En fonction de la classe d'actifs dont il s'occupe, il réalise des analyses quantitatives pour comprendre les comportements de ses clients en fonction des différents aspects à traiter (ex : avec ou sans programme de liquidité et en mettant en place une surveillance stricte des paramètres de trading algorithmique). II doit savoir coder (ex : Python) et/ou travailler sur de grandes bases de données pour en extraire les informations les plus significatives.
Diversité des clients :
Il intervient auprès de grands comptes connus de la finance (ex : brokers, banques), mais aussi pour des acteurs spécifiques du trading algorithmique, lesquels représentent une part importante des opérations.
Évolutions réglementaires :
L'architecture des outils et processus est construite pour répondre aux besoins de fluidité du marché, mais aussi aux normes européennes (ex : MiFid 2). En cas d'évolution sur ce plan, le Product Manager Trading Action peut être amené à modifier ses outils et processus pour que les opérations demeurent conformes.</v>
      </c>
      <c r="Q45" s="14" t="str">
        <f t="shared" si="10"/>
        <v>Type et taille d'organisation :
Le métier de Product Manager Trading Action est spécifique aux places de marché (ex : Euronext qui exerce les activités de bourse pour 6 pays européens, dont la France). L'organisation est divisée en types de produits et clients.
Type et taille de projets :
La spécificité du métier est de concentrer une grande partie des volumes d'opérations en bourse, ce qui impacte le niveau de responsabilité du métier.</v>
      </c>
      <c r="R45" s="14" t="str">
        <f t="shared" si="10"/>
        <v>Il est très élevé, variable et soumis à l'actualité dont va dépendre une partie des volumes d'échanges, en fonction de l'actualité financière. La journée débute autour de l'ouverture des marchés où son intensité est accrue, de même que peu avant la clôture.</v>
      </c>
      <c r="S45" s="14" t="str">
        <f t="shared" si="10"/>
        <v>Les déplacements sont fréquents, régionaux, voire européens, pour échanger sur des problématiques techniques et financières avec les acteurs du marché.</v>
      </c>
      <c r="T45" s="14" t="str">
        <f t="shared" si="10"/>
        <v>Listing Sales Manager
Market Analyst (Surveillance de marché)
Spécialiste conformité
Spécialiste IT et cybersécurité
Management Euronext
Sales traders</v>
      </c>
      <c r="U45" s="14" t="str">
        <f t="shared" si="10"/>
        <v xml:space="preserve">Banquiers
Brokers
Acteurs du Trading Haute Fréquence (HFTs)
Places de marchés concurrentes
Régulateur
</v>
      </c>
      <c r="V45" s="27" t="s">
        <v>180</v>
      </c>
      <c r="W45" s="4" t="s">
        <v>19</v>
      </c>
      <c r="X45" s="4" t="s">
        <v>190</v>
      </c>
      <c r="Y45" s="4" t="s">
        <v>13</v>
      </c>
      <c r="Z45" s="4">
        <v>3</v>
      </c>
      <c r="AA45" s="4" t="s">
        <v>13</v>
      </c>
      <c r="AB45" s="96" t="s">
        <v>13</v>
      </c>
      <c r="AC45" s="96" t="s">
        <v>13</v>
      </c>
      <c r="AD45" s="96" t="s">
        <v>13</v>
      </c>
      <c r="AE45" s="96" t="str">
        <f>IF(Tableau14556[[#This Row],[N° RNCP-RS]]="-","-","https://www.francecompetences.fr/recherche/rncp/"&amp;Tableau14556[[#This Row],[N° RNCP-RS]])</f>
        <v>-</v>
      </c>
      <c r="AF45" s="141" t="s">
        <v>13</v>
      </c>
      <c r="AG45" s="14" t="s">
        <v>13</v>
      </c>
      <c r="AH45" s="8" t="s">
        <v>13</v>
      </c>
      <c r="AI45" s="14" t="s">
        <v>585</v>
      </c>
      <c r="AJ45" s="8" t="s">
        <v>13</v>
      </c>
      <c r="AK45" s="8" t="s">
        <v>13</v>
      </c>
      <c r="AL45" s="14" t="s">
        <v>13</v>
      </c>
      <c r="AM45" s="14" t="s">
        <v>13</v>
      </c>
      <c r="AN45" s="14" t="s">
        <v>13</v>
      </c>
      <c r="AO45" s="14" t="s">
        <v>13</v>
      </c>
    </row>
    <row r="46" spans="1:41" ht="34.200000000000003" hidden="1" customHeight="1" x14ac:dyDescent="0.3">
      <c r="A46" s="12">
        <v>8</v>
      </c>
      <c r="B46" s="12" t="str">
        <f t="shared" si="9"/>
        <v>-</v>
      </c>
      <c r="C46" s="12" t="str">
        <f t="shared" si="9"/>
        <v>DD</v>
      </c>
      <c r="D46" s="12" t="str">
        <f t="shared" si="9"/>
        <v>-</v>
      </c>
      <c r="E46" s="12" t="str">
        <f t="shared" si="9"/>
        <v>MFI104</v>
      </c>
      <c r="F46" s="12" t="str">
        <f>Tableau14556[[#This Row],[Code métier]]&amp;Tableau14556[[#This Row],[Compteur ne rien saisir]]</f>
        <v>MFI1048</v>
      </c>
      <c r="G46" s="12" t="str">
        <f t="shared" si="10"/>
        <v>VF</v>
      </c>
      <c r="H46" s="39" t="str">
        <f t="shared" si="10"/>
        <v>-</v>
      </c>
      <c r="I46" s="14" t="str">
        <f t="shared" si="10"/>
        <v>Product Manager Trading Action (place de marché)</v>
      </c>
      <c r="J46" s="14" t="str">
        <f t="shared" si="10"/>
        <v>Product Manager Trading Action (place de marché)</v>
      </c>
      <c r="K46" s="14" t="str">
        <f t="shared" si="10"/>
        <v>CONCEPTION / STRUCTURATION</v>
      </c>
      <c r="L46" s="14" t="str">
        <f t="shared" si="10"/>
        <v>Développeur produits place de marché
Développeur produits bourse</v>
      </c>
      <c r="M46" s="14" t="str">
        <f t="shared" si="10"/>
        <v>Global Product Management &amp; Strategy</v>
      </c>
      <c r="N46" s="14" t="str">
        <f t="shared" si="10"/>
        <v>Le Product Manager Trading Action assure le développement du volume et de la rentabilité des opérations de bourse en fonction de la classe d'actifs qu'il suit (ex : actions, dérivés, Fixed Income, Warrants &amp; Certificates, ETFs)</v>
      </c>
      <c r="O46" s="14" t="str">
        <f t="shared" si="10"/>
        <v>Développer le volume des opérations de bourse :
Le Product Manager Trading Action met en place les outils et processus permettant de maximiser le nombre d'opérations exécutées sur les places de marchés. Pour cela, il développe son portefeuille de clients en s'assurant que la place de marché réponde à leurs besoins (ex : mécanismes de trading, monitoring des volumes, besoin de la liquidité nécessaire pour certaines opérations).
Développer la compétitivité des opérations de bourse :
Il conçoit et met en place des programmes de liquidités (ex: algorithmes) et processus qui permettent d'optimiser le coût d'exécution des ordres de bourse, qu'ils soient exécutés par voie classique ou algorithmique. Pour cela, il travaille en collaboration avec ses clients afin de s'assurer que la solution proposée soit la plus adaptée (ex : mettre en place des schémas de liquidité, de nouvelles grilles tarifaires).
Développer le portefeuille clients :
Par l'adaptation des produits qu'il propose, le Product Manager Trading Action permet de maximiser la part des revenus qu'il génère pour la place de marché. Il a un lien constant avec les clients (ex : banques, brokers, Trading Haute Fréquence) pour y parvenir.</v>
      </c>
      <c r="P46" s="14" t="str">
        <f t="shared" si="10"/>
        <v>Intensité concurrentielle :
Le rôle du Product Manager Trading Action est de suivre les volumes d'ordres exécutés et la part de marché des différentes places de trading. Il doit s'assurer de maximiser la liquidité sur son marché et il dispose pour cela de plusieurs leviers (ex : suivi concurrentiel, tarifs, schémas de liquidité et schémas de trading).
Dimension quantitative et technologique du métier :
En fonction de la classe d'actifs dont il s'occupe, il réalise des analyses quantitatives pour comprendre les comportements de ses clients en fonction des différents aspects à traiter (ex : avec ou sans programme de liquidité et en mettant en place une surveillance stricte des paramètres de trading algorithmique). II doit savoir coder (ex : Python) et/ou travailler sur de grandes bases de données pour en extraire les informations les plus significatives.
Diversité des clients :
Il intervient auprès de grands comptes connus de la finance (ex : brokers, banques), mais aussi pour des acteurs spécifiques du trading algorithmique, lesquels représentent une part importante des opérations.
Évolutions réglementaires :
L'architecture des outils et processus est construite pour répondre aux besoins de fluidité du marché, mais aussi aux normes européennes (ex : MiFid 2). En cas d'évolution sur ce plan, le Product Manager Trading Action peut être amené à modifier ses outils et processus pour que les opérations demeurent conformes.</v>
      </c>
      <c r="Q46" s="14" t="str">
        <f t="shared" si="10"/>
        <v>Type et taille d'organisation :
Le métier de Product Manager Trading Action est spécifique aux places de marché (ex : Euronext qui exerce les activités de bourse pour 6 pays européens, dont la France). L'organisation est divisée en types de produits et clients.
Type et taille de projets :
La spécificité du métier est de concentrer une grande partie des volumes d'opérations en bourse, ce qui impacte le niveau de responsabilité du métier.</v>
      </c>
      <c r="R46" s="14" t="str">
        <f t="shared" si="10"/>
        <v>Il est très élevé, variable et soumis à l'actualité dont va dépendre une partie des volumes d'échanges, en fonction de l'actualité financière. La journée débute autour de l'ouverture des marchés où son intensité est accrue, de même que peu avant la clôture.</v>
      </c>
      <c r="S46" s="14" t="str">
        <f t="shared" si="10"/>
        <v>Les déplacements sont fréquents, régionaux, voire européens, pour échanger sur des problématiques techniques et financières avec les acteurs du marché.</v>
      </c>
      <c r="T46" s="14" t="str">
        <f t="shared" si="10"/>
        <v>Listing Sales Manager
Market Analyst (Surveillance de marché)
Spécialiste conformité
Spécialiste IT et cybersécurité
Management Euronext
Sales traders</v>
      </c>
      <c r="U46" s="14" t="str">
        <f t="shared" si="10"/>
        <v xml:space="preserve">Banquiers
Brokers
Acteurs du Trading Haute Fréquence (HFTs)
Places de marchés concurrentes
Régulateur
</v>
      </c>
      <c r="V46" s="27" t="s">
        <v>96</v>
      </c>
      <c r="W46" s="4" t="s">
        <v>208</v>
      </c>
      <c r="X46" s="4" t="s">
        <v>100</v>
      </c>
      <c r="Y46" s="4" t="s">
        <v>13</v>
      </c>
      <c r="Z46" s="4">
        <v>2</v>
      </c>
      <c r="AA46" s="4" t="s">
        <v>13</v>
      </c>
      <c r="AB46" s="96" t="s">
        <v>13</v>
      </c>
      <c r="AC46" s="96" t="s">
        <v>13</v>
      </c>
      <c r="AD46" s="96" t="s">
        <v>13</v>
      </c>
      <c r="AE46" s="96" t="str">
        <f>IF(Tableau14556[[#This Row],[N° RNCP-RS]]="-","-","https://www.francecompetences.fr/recherche/rncp/"&amp;Tableau14556[[#This Row],[N° RNCP-RS]])</f>
        <v>-</v>
      </c>
      <c r="AF46" s="141" t="s">
        <v>13</v>
      </c>
      <c r="AG46" s="14" t="s">
        <v>13</v>
      </c>
      <c r="AH46" s="8" t="s">
        <v>13</v>
      </c>
      <c r="AI46" s="14" t="s">
        <v>585</v>
      </c>
      <c r="AJ46" s="8" t="s">
        <v>13</v>
      </c>
      <c r="AK46" s="8" t="s">
        <v>13</v>
      </c>
      <c r="AL46" s="14" t="s">
        <v>13</v>
      </c>
      <c r="AM46" s="14" t="s">
        <v>13</v>
      </c>
      <c r="AN46" s="14" t="s">
        <v>13</v>
      </c>
      <c r="AO46" s="14" t="s">
        <v>13</v>
      </c>
    </row>
    <row r="47" spans="1:41" ht="34.200000000000003" hidden="1" customHeight="1" x14ac:dyDescent="0.3">
      <c r="A47" s="12">
        <v>9</v>
      </c>
      <c r="B47" s="12" t="str">
        <f t="shared" si="9"/>
        <v>-</v>
      </c>
      <c r="C47" s="12" t="str">
        <f t="shared" si="9"/>
        <v>DD</v>
      </c>
      <c r="D47" s="12" t="str">
        <f t="shared" si="9"/>
        <v>-</v>
      </c>
      <c r="E47" s="12" t="str">
        <f t="shared" si="9"/>
        <v>MFI104</v>
      </c>
      <c r="F47" s="12" t="str">
        <f>Tableau14556[[#This Row],[Code métier]]&amp;Tableau14556[[#This Row],[Compteur ne rien saisir]]</f>
        <v>MFI1049</v>
      </c>
      <c r="G47" s="12" t="str">
        <f t="shared" si="10"/>
        <v>VF</v>
      </c>
      <c r="H47" s="39" t="str">
        <f t="shared" si="10"/>
        <v>-</v>
      </c>
      <c r="I47" s="14" t="str">
        <f t="shared" si="10"/>
        <v>Product Manager Trading Action (place de marché)</v>
      </c>
      <c r="J47" s="14" t="str">
        <f t="shared" si="10"/>
        <v>Product Manager Trading Action (place de marché)</v>
      </c>
      <c r="K47" s="14" t="str">
        <f t="shared" si="10"/>
        <v>CONCEPTION / STRUCTURATION</v>
      </c>
      <c r="L47" s="14" t="str">
        <f t="shared" si="10"/>
        <v>Développeur produits place de marché
Développeur produits bourse</v>
      </c>
      <c r="M47" s="14" t="str">
        <f t="shared" si="10"/>
        <v>Global Product Management &amp; Strategy</v>
      </c>
      <c r="N47" s="14" t="str">
        <f t="shared" si="10"/>
        <v>Le Product Manager Trading Action assure le développement du volume et de la rentabilité des opérations de bourse en fonction de la classe d'actifs qu'il suit (ex : actions, dérivés, Fixed Income, Warrants &amp; Certificates, ETFs)</v>
      </c>
      <c r="O47" s="14" t="str">
        <f t="shared" si="10"/>
        <v>Développer le volume des opérations de bourse :
Le Product Manager Trading Action met en place les outils et processus permettant de maximiser le nombre d'opérations exécutées sur les places de marchés. Pour cela, il développe son portefeuille de clients en s'assurant que la place de marché réponde à leurs besoins (ex : mécanismes de trading, monitoring des volumes, besoin de la liquidité nécessaire pour certaines opérations).
Développer la compétitivité des opérations de bourse :
Il conçoit et met en place des programmes de liquidités (ex: algorithmes) et processus qui permettent d'optimiser le coût d'exécution des ordres de bourse, qu'ils soient exécutés par voie classique ou algorithmique. Pour cela, il travaille en collaboration avec ses clients afin de s'assurer que la solution proposée soit la plus adaptée (ex : mettre en place des schémas de liquidité, de nouvelles grilles tarifaires).
Développer le portefeuille clients :
Par l'adaptation des produits qu'il propose, le Product Manager Trading Action permet de maximiser la part des revenus qu'il génère pour la place de marché. Il a un lien constant avec les clients (ex : banques, brokers, Trading Haute Fréquence) pour y parvenir.</v>
      </c>
      <c r="P47" s="14" t="str">
        <f t="shared" si="10"/>
        <v>Intensité concurrentielle :
Le rôle du Product Manager Trading Action est de suivre les volumes d'ordres exécutés et la part de marché des différentes places de trading. Il doit s'assurer de maximiser la liquidité sur son marché et il dispose pour cela de plusieurs leviers (ex : suivi concurrentiel, tarifs, schémas de liquidité et schémas de trading).
Dimension quantitative et technologique du métier :
En fonction de la classe d'actifs dont il s'occupe, il réalise des analyses quantitatives pour comprendre les comportements de ses clients en fonction des différents aspects à traiter (ex : avec ou sans programme de liquidité et en mettant en place une surveillance stricte des paramètres de trading algorithmique). II doit savoir coder (ex : Python) et/ou travailler sur de grandes bases de données pour en extraire les informations les plus significatives.
Diversité des clients :
Il intervient auprès de grands comptes connus de la finance (ex : brokers, banques), mais aussi pour des acteurs spécifiques du trading algorithmique, lesquels représentent une part importante des opérations.
Évolutions réglementaires :
L'architecture des outils et processus est construite pour répondre aux besoins de fluidité du marché, mais aussi aux normes européennes (ex : MiFid 2). En cas d'évolution sur ce plan, le Product Manager Trading Action peut être amené à modifier ses outils et processus pour que les opérations demeurent conformes.</v>
      </c>
      <c r="Q47" s="14" t="str">
        <f t="shared" si="10"/>
        <v>Type et taille d'organisation :
Le métier de Product Manager Trading Action est spécifique aux places de marché (ex : Euronext qui exerce les activités de bourse pour 6 pays européens, dont la France). L'organisation est divisée en types de produits et clients.
Type et taille de projets :
La spécificité du métier est de concentrer une grande partie des volumes d'opérations en bourse, ce qui impacte le niveau de responsabilité du métier.</v>
      </c>
      <c r="R47" s="14" t="str">
        <f t="shared" si="10"/>
        <v>Il est très élevé, variable et soumis à l'actualité dont va dépendre une partie des volumes d'échanges, en fonction de l'actualité financière. La journée débute autour de l'ouverture des marchés où son intensité est accrue, de même que peu avant la clôture.</v>
      </c>
      <c r="S47" s="14" t="str">
        <f t="shared" si="10"/>
        <v>Les déplacements sont fréquents, régionaux, voire européens, pour échanger sur des problématiques techniques et financières avec les acteurs du marché.</v>
      </c>
      <c r="T47" s="14" t="str">
        <f t="shared" si="10"/>
        <v>Listing Sales Manager
Market Analyst (Surveillance de marché)
Spécialiste conformité
Spécialiste IT et cybersécurité
Management Euronext
Sales traders</v>
      </c>
      <c r="U47" s="14" t="str">
        <f t="shared" si="10"/>
        <v xml:space="preserve">Banquiers
Brokers
Acteurs du Trading Haute Fréquence (HFTs)
Places de marchés concurrentes
Régulateur
</v>
      </c>
      <c r="V47" s="27" t="s">
        <v>96</v>
      </c>
      <c r="W47" s="4" t="s">
        <v>210</v>
      </c>
      <c r="X47" s="4" t="s">
        <v>271</v>
      </c>
      <c r="Y47" s="4" t="s">
        <v>13</v>
      </c>
      <c r="Z47" s="4">
        <v>3</v>
      </c>
      <c r="AA47" s="4" t="s">
        <v>13</v>
      </c>
      <c r="AB47" s="96" t="s">
        <v>13</v>
      </c>
      <c r="AC47" s="96" t="s">
        <v>13</v>
      </c>
      <c r="AD47" s="96" t="s">
        <v>13</v>
      </c>
      <c r="AE47" s="96" t="str">
        <f>IF(Tableau14556[[#This Row],[N° RNCP-RS]]="-","-","https://www.francecompetences.fr/recherche/rncp/"&amp;Tableau14556[[#This Row],[N° RNCP-RS]])</f>
        <v>-</v>
      </c>
      <c r="AF47" s="141" t="s">
        <v>13</v>
      </c>
      <c r="AG47" s="14" t="s">
        <v>13</v>
      </c>
      <c r="AH47" s="8" t="s">
        <v>13</v>
      </c>
      <c r="AI47" s="14" t="s">
        <v>585</v>
      </c>
      <c r="AJ47" s="8" t="s">
        <v>13</v>
      </c>
      <c r="AK47" s="8" t="s">
        <v>13</v>
      </c>
      <c r="AL47" s="14" t="s">
        <v>13</v>
      </c>
      <c r="AM47" s="14" t="s">
        <v>13</v>
      </c>
      <c r="AN47" s="14" t="s">
        <v>13</v>
      </c>
      <c r="AO47" s="14" t="s">
        <v>13</v>
      </c>
    </row>
    <row r="48" spans="1:41" ht="34.200000000000003" hidden="1" customHeight="1" x14ac:dyDescent="0.3">
      <c r="A48" s="12">
        <v>10</v>
      </c>
      <c r="B48" s="12" t="str">
        <f t="shared" si="9"/>
        <v>-</v>
      </c>
      <c r="C48" s="12" t="str">
        <f t="shared" si="9"/>
        <v>DD</v>
      </c>
      <c r="D48" s="12" t="str">
        <f t="shared" si="9"/>
        <v>-</v>
      </c>
      <c r="E48" s="12" t="str">
        <f t="shared" si="9"/>
        <v>MFI104</v>
      </c>
      <c r="F48" s="12" t="str">
        <f>Tableau14556[[#This Row],[Code métier]]&amp;Tableau14556[[#This Row],[Compteur ne rien saisir]]</f>
        <v>MFI10410</v>
      </c>
      <c r="G48" s="12" t="str">
        <f t="shared" si="10"/>
        <v>VF</v>
      </c>
      <c r="H48" s="39" t="str">
        <f t="shared" si="10"/>
        <v>-</v>
      </c>
      <c r="I48" s="14" t="str">
        <f t="shared" si="10"/>
        <v>Product Manager Trading Action (place de marché)</v>
      </c>
      <c r="J48" s="14" t="str">
        <f t="shared" si="10"/>
        <v>Product Manager Trading Action (place de marché)</v>
      </c>
      <c r="K48" s="14" t="str">
        <f t="shared" si="10"/>
        <v>CONCEPTION / STRUCTURATION</v>
      </c>
      <c r="L48" s="14" t="str">
        <f t="shared" si="10"/>
        <v>Développeur produits place de marché
Développeur produits bourse</v>
      </c>
      <c r="M48" s="14" t="str">
        <f t="shared" si="10"/>
        <v>Global Product Management &amp; Strategy</v>
      </c>
      <c r="N48" s="14" t="str">
        <f t="shared" si="10"/>
        <v>Le Product Manager Trading Action assure le développement du volume et de la rentabilité des opérations de bourse en fonction de la classe d'actifs qu'il suit (ex : actions, dérivés, Fixed Income, Warrants &amp; Certificates, ETFs)</v>
      </c>
      <c r="O48" s="14" t="str">
        <f t="shared" si="10"/>
        <v>Développer le volume des opérations de bourse :
Le Product Manager Trading Action met en place les outils et processus permettant de maximiser le nombre d'opérations exécutées sur les places de marchés. Pour cela, il développe son portefeuille de clients en s'assurant que la place de marché réponde à leurs besoins (ex : mécanismes de trading, monitoring des volumes, besoin de la liquidité nécessaire pour certaines opérations).
Développer la compétitivité des opérations de bourse :
Il conçoit et met en place des programmes de liquidités (ex: algorithmes) et processus qui permettent d'optimiser le coût d'exécution des ordres de bourse, qu'ils soient exécutés par voie classique ou algorithmique. Pour cela, il travaille en collaboration avec ses clients afin de s'assurer que la solution proposée soit la plus adaptée (ex : mettre en place des schémas de liquidité, de nouvelles grilles tarifaires).
Développer le portefeuille clients :
Par l'adaptation des produits qu'il propose, le Product Manager Trading Action permet de maximiser la part des revenus qu'il génère pour la place de marché. Il a un lien constant avec les clients (ex : banques, brokers, Trading Haute Fréquence) pour y parvenir.</v>
      </c>
      <c r="P48" s="14" t="str">
        <f t="shared" si="10"/>
        <v>Intensité concurrentielle :
Le rôle du Product Manager Trading Action est de suivre les volumes d'ordres exécutés et la part de marché des différentes places de trading. Il doit s'assurer de maximiser la liquidité sur son marché et il dispose pour cela de plusieurs leviers (ex : suivi concurrentiel, tarifs, schémas de liquidité et schémas de trading).
Dimension quantitative et technologique du métier :
En fonction de la classe d'actifs dont il s'occupe, il réalise des analyses quantitatives pour comprendre les comportements de ses clients en fonction des différents aspects à traiter (ex : avec ou sans programme de liquidité et en mettant en place une surveillance stricte des paramètres de trading algorithmique). II doit savoir coder (ex : Python) et/ou travailler sur de grandes bases de données pour en extraire les informations les plus significatives.
Diversité des clients :
Il intervient auprès de grands comptes connus de la finance (ex : brokers, banques), mais aussi pour des acteurs spécifiques du trading algorithmique, lesquels représentent une part importante des opérations.
Évolutions réglementaires :
L'architecture des outils et processus est construite pour répondre aux besoins de fluidité du marché, mais aussi aux normes européennes (ex : MiFid 2). En cas d'évolution sur ce plan, le Product Manager Trading Action peut être amené à modifier ses outils et processus pour que les opérations demeurent conformes.</v>
      </c>
      <c r="Q48" s="14" t="str">
        <f t="shared" si="10"/>
        <v>Type et taille d'organisation :
Le métier de Product Manager Trading Action est spécifique aux places de marché (ex : Euronext qui exerce les activités de bourse pour 6 pays européens, dont la France). L'organisation est divisée en types de produits et clients.
Type et taille de projets :
La spécificité du métier est de concentrer une grande partie des volumes d'opérations en bourse, ce qui impacte le niveau de responsabilité du métier.</v>
      </c>
      <c r="R48" s="14" t="str">
        <f t="shared" si="10"/>
        <v>Il est très élevé, variable et soumis à l'actualité dont va dépendre une partie des volumes d'échanges, en fonction de l'actualité financière. La journée débute autour de l'ouverture des marchés où son intensité est accrue, de même que peu avant la clôture.</v>
      </c>
      <c r="S48" s="14" t="str">
        <f t="shared" si="10"/>
        <v>Les déplacements sont fréquents, régionaux, voire européens, pour échanger sur des problématiques techniques et financières avec les acteurs du marché.</v>
      </c>
      <c r="T48" s="14" t="str">
        <f t="shared" si="10"/>
        <v>Listing Sales Manager
Market Analyst (Surveillance de marché)
Spécialiste conformité
Spécialiste IT et cybersécurité
Management Euronext
Sales traders</v>
      </c>
      <c r="U48" s="14" t="str">
        <f t="shared" si="10"/>
        <v xml:space="preserve">Banquiers
Brokers
Acteurs du Trading Haute Fréquence (HFTs)
Places de marchés concurrentes
Régulateur
</v>
      </c>
      <c r="V48" s="27" t="s">
        <v>162</v>
      </c>
      <c r="W48" s="4" t="s">
        <v>268</v>
      </c>
      <c r="X48" s="4" t="s">
        <v>172</v>
      </c>
      <c r="Y48" s="4" t="s">
        <v>13</v>
      </c>
      <c r="Z48" s="4">
        <v>3</v>
      </c>
      <c r="AA48" s="4" t="s">
        <v>13</v>
      </c>
      <c r="AB48" s="96" t="s">
        <v>13</v>
      </c>
      <c r="AC48" s="96" t="s">
        <v>13</v>
      </c>
      <c r="AD48" s="96" t="s">
        <v>13</v>
      </c>
      <c r="AE48" s="96" t="str">
        <f>IF(Tableau14556[[#This Row],[N° RNCP-RS]]="-","-","https://www.francecompetences.fr/recherche/rncp/"&amp;Tableau14556[[#This Row],[N° RNCP-RS]])</f>
        <v>-</v>
      </c>
      <c r="AF48" s="141" t="s">
        <v>13</v>
      </c>
      <c r="AG48" s="14" t="s">
        <v>13</v>
      </c>
      <c r="AH48" s="8" t="s">
        <v>13</v>
      </c>
      <c r="AI48" s="14" t="s">
        <v>585</v>
      </c>
      <c r="AJ48" s="8" t="s">
        <v>13</v>
      </c>
      <c r="AK48" s="8" t="s">
        <v>13</v>
      </c>
      <c r="AL48" s="14" t="s">
        <v>13</v>
      </c>
      <c r="AM48" s="14" t="s">
        <v>13</v>
      </c>
      <c r="AN48" s="14" t="s">
        <v>13</v>
      </c>
      <c r="AO48" s="14" t="s">
        <v>13</v>
      </c>
    </row>
    <row r="49" spans="1:41" ht="34.200000000000003" hidden="1" customHeight="1" x14ac:dyDescent="0.3">
      <c r="A49" s="12">
        <v>11</v>
      </c>
      <c r="B49" s="12" t="str">
        <f t="shared" si="9"/>
        <v>-</v>
      </c>
      <c r="C49" s="12" t="str">
        <f t="shared" si="9"/>
        <v>DD</v>
      </c>
      <c r="D49" s="12" t="str">
        <f t="shared" si="9"/>
        <v>-</v>
      </c>
      <c r="E49" s="12" t="str">
        <f t="shared" si="9"/>
        <v>MFI104</v>
      </c>
      <c r="F49" s="12" t="str">
        <f>Tableau14556[[#This Row],[Code métier]]&amp;Tableau14556[[#This Row],[Compteur ne rien saisir]]</f>
        <v>MFI10411</v>
      </c>
      <c r="G49" s="12" t="str">
        <f t="shared" si="10"/>
        <v>VF</v>
      </c>
      <c r="H49" s="39" t="str">
        <f t="shared" si="10"/>
        <v>-</v>
      </c>
      <c r="I49" s="14" t="str">
        <f t="shared" si="10"/>
        <v>Product Manager Trading Action (place de marché)</v>
      </c>
      <c r="J49" s="14" t="str">
        <f t="shared" si="10"/>
        <v>Product Manager Trading Action (place de marché)</v>
      </c>
      <c r="K49" s="14" t="str">
        <f t="shared" si="10"/>
        <v>CONCEPTION / STRUCTURATION</v>
      </c>
      <c r="L49" s="14" t="str">
        <f t="shared" ref="L49:U50" si="11">IF(L47="","",L47)</f>
        <v>Développeur produits place de marché
Développeur produits bourse</v>
      </c>
      <c r="M49" s="14" t="str">
        <f t="shared" si="11"/>
        <v>Global Product Management &amp; Strategy</v>
      </c>
      <c r="N49" s="14" t="str">
        <f t="shared" si="11"/>
        <v>Le Product Manager Trading Action assure le développement du volume et de la rentabilité des opérations de bourse en fonction de la classe d'actifs qu'il suit (ex : actions, dérivés, Fixed Income, Warrants &amp; Certificates, ETFs)</v>
      </c>
      <c r="O49" s="14" t="str">
        <f t="shared" si="11"/>
        <v>Développer le volume des opérations de bourse :
Le Product Manager Trading Action met en place les outils et processus permettant de maximiser le nombre d'opérations exécutées sur les places de marchés. Pour cela, il développe son portefeuille de clients en s'assurant que la place de marché réponde à leurs besoins (ex : mécanismes de trading, monitoring des volumes, besoin de la liquidité nécessaire pour certaines opérations).
Développer la compétitivité des opérations de bourse :
Il conçoit et met en place des programmes de liquidités (ex: algorithmes) et processus qui permettent d'optimiser le coût d'exécution des ordres de bourse, qu'ils soient exécutés par voie classique ou algorithmique. Pour cela, il travaille en collaboration avec ses clients afin de s'assurer que la solution proposée soit la plus adaptée (ex : mettre en place des schémas de liquidité, de nouvelles grilles tarifaires).
Développer le portefeuille clients :
Par l'adaptation des produits qu'il propose, le Product Manager Trading Action permet de maximiser la part des revenus qu'il génère pour la place de marché. Il a un lien constant avec les clients (ex : banques, brokers, Trading Haute Fréquence) pour y parvenir.</v>
      </c>
      <c r="P49" s="14" t="str">
        <f t="shared" si="11"/>
        <v>Intensité concurrentielle :
Le rôle du Product Manager Trading Action est de suivre les volumes d'ordres exécutés et la part de marché des différentes places de trading. Il doit s'assurer de maximiser la liquidité sur son marché et il dispose pour cela de plusieurs leviers (ex : suivi concurrentiel, tarifs, schémas de liquidité et schémas de trading).
Dimension quantitative et technologique du métier :
En fonction de la classe d'actifs dont il s'occupe, il réalise des analyses quantitatives pour comprendre les comportements de ses clients en fonction des différents aspects à traiter (ex : avec ou sans programme de liquidité et en mettant en place une surveillance stricte des paramètres de trading algorithmique). II doit savoir coder (ex : Python) et/ou travailler sur de grandes bases de données pour en extraire les informations les plus significatives.
Diversité des clients :
Il intervient auprès de grands comptes connus de la finance (ex : brokers, banques), mais aussi pour des acteurs spécifiques du trading algorithmique, lesquels représentent une part importante des opérations.
Évolutions réglementaires :
L'architecture des outils et processus est construite pour répondre aux besoins de fluidité du marché, mais aussi aux normes européennes (ex : MiFid 2). En cas d'évolution sur ce plan, le Product Manager Trading Action peut être amené à modifier ses outils et processus pour que les opérations demeurent conformes.</v>
      </c>
      <c r="Q49" s="14" t="str">
        <f t="shared" si="11"/>
        <v>Type et taille d'organisation :
Le métier de Product Manager Trading Action est spécifique aux places de marché (ex : Euronext qui exerce les activités de bourse pour 6 pays européens, dont la France). L'organisation est divisée en types de produits et clients.
Type et taille de projets :
La spécificité du métier est de concentrer une grande partie des volumes d'opérations en bourse, ce qui impacte le niveau de responsabilité du métier.</v>
      </c>
      <c r="R49" s="14" t="str">
        <f t="shared" si="11"/>
        <v>Il est très élevé, variable et soumis à l'actualité dont va dépendre une partie des volumes d'échanges, en fonction de l'actualité financière. La journée débute autour de l'ouverture des marchés où son intensité est accrue, de même que peu avant la clôture.</v>
      </c>
      <c r="S49" s="14" t="str">
        <f t="shared" si="11"/>
        <v>Les déplacements sont fréquents, régionaux, voire européens, pour échanger sur des problématiques techniques et financières avec les acteurs du marché.</v>
      </c>
      <c r="T49" s="14" t="str">
        <f t="shared" si="11"/>
        <v>Listing Sales Manager
Market Analyst (Surveillance de marché)
Spécialiste conformité
Spécialiste IT et cybersécurité
Management Euronext
Sales traders</v>
      </c>
      <c r="U49" s="14" t="str">
        <f t="shared" si="11"/>
        <v xml:space="preserve">Banquiers
Brokers
Acteurs du Trading Haute Fréquence (HFTs)
Places de marchés concurrentes
Régulateur
</v>
      </c>
      <c r="V49" s="27" t="s">
        <v>180</v>
      </c>
      <c r="W49" s="4" t="s">
        <v>19</v>
      </c>
      <c r="X49" s="4" t="s">
        <v>7</v>
      </c>
      <c r="Y49" s="4" t="s">
        <v>13</v>
      </c>
      <c r="Z49" s="4">
        <v>4</v>
      </c>
      <c r="AA49" s="4" t="s">
        <v>13</v>
      </c>
      <c r="AB49" s="96" t="s">
        <v>13</v>
      </c>
      <c r="AC49" s="96" t="s">
        <v>13</v>
      </c>
      <c r="AD49" s="96" t="s">
        <v>13</v>
      </c>
      <c r="AE49" s="96" t="str">
        <f>IF(Tableau14556[[#This Row],[N° RNCP-RS]]="-","-","https://www.francecompetences.fr/recherche/rncp/"&amp;Tableau14556[[#This Row],[N° RNCP-RS]])</f>
        <v>-</v>
      </c>
      <c r="AF49" s="141" t="s">
        <v>13</v>
      </c>
      <c r="AG49" s="14" t="s">
        <v>13</v>
      </c>
      <c r="AH49" s="8" t="s">
        <v>13</v>
      </c>
      <c r="AI49" s="14" t="s">
        <v>585</v>
      </c>
      <c r="AJ49" s="8" t="s">
        <v>13</v>
      </c>
      <c r="AK49" s="8" t="s">
        <v>13</v>
      </c>
      <c r="AL49" s="14" t="s">
        <v>13</v>
      </c>
      <c r="AM49" s="14" t="s">
        <v>13</v>
      </c>
      <c r="AN49" s="14" t="s">
        <v>13</v>
      </c>
      <c r="AO49" s="14" t="s">
        <v>13</v>
      </c>
    </row>
    <row r="50" spans="1:41" ht="34.200000000000003" hidden="1" customHeight="1" x14ac:dyDescent="0.3">
      <c r="A50" s="12">
        <v>12</v>
      </c>
      <c r="B50" s="12" t="str">
        <f t="shared" si="9"/>
        <v>-</v>
      </c>
      <c r="C50" s="12" t="str">
        <f t="shared" si="9"/>
        <v>DD</v>
      </c>
      <c r="D50" s="12" t="str">
        <f t="shared" si="9"/>
        <v>-</v>
      </c>
      <c r="E50" s="12" t="str">
        <f t="shared" si="9"/>
        <v>MFI104</v>
      </c>
      <c r="F50" s="12" t="str">
        <f>Tableau14556[[#This Row],[Code métier]]&amp;Tableau14556[[#This Row],[Compteur ne rien saisir]]</f>
        <v>MFI10412</v>
      </c>
      <c r="G50" s="12" t="str">
        <f t="shared" si="10"/>
        <v>VF</v>
      </c>
      <c r="H50" s="39" t="str">
        <f t="shared" si="10"/>
        <v>-</v>
      </c>
      <c r="I50" s="14" t="str">
        <f t="shared" si="10"/>
        <v>Product Manager Trading Action (place de marché)</v>
      </c>
      <c r="J50" s="14" t="str">
        <f t="shared" si="10"/>
        <v>Product Manager Trading Action (place de marché)</v>
      </c>
      <c r="K50" s="14" t="str">
        <f t="shared" si="10"/>
        <v>CONCEPTION / STRUCTURATION</v>
      </c>
      <c r="L50" s="14" t="str">
        <f t="shared" si="11"/>
        <v>Développeur produits place de marché
Développeur produits bourse</v>
      </c>
      <c r="M50" s="14" t="str">
        <f t="shared" si="11"/>
        <v>Global Product Management &amp; Strategy</v>
      </c>
      <c r="N50" s="14" t="str">
        <f t="shared" si="11"/>
        <v>Le Product Manager Trading Action assure le développement du volume et de la rentabilité des opérations de bourse en fonction de la classe d'actifs qu'il suit (ex : actions, dérivés, Fixed Income, Warrants &amp; Certificates, ETFs)</v>
      </c>
      <c r="O50" s="14" t="str">
        <f t="shared" si="11"/>
        <v>Développer le volume des opérations de bourse :
Le Product Manager Trading Action met en place les outils et processus permettant de maximiser le nombre d'opérations exécutées sur les places de marchés. Pour cela, il développe son portefeuille de clients en s'assurant que la place de marché réponde à leurs besoins (ex : mécanismes de trading, monitoring des volumes, besoin de la liquidité nécessaire pour certaines opérations).
Développer la compétitivité des opérations de bourse :
Il conçoit et met en place des programmes de liquidités (ex: algorithmes) et processus qui permettent d'optimiser le coût d'exécution des ordres de bourse, qu'ils soient exécutés par voie classique ou algorithmique. Pour cela, il travaille en collaboration avec ses clients afin de s'assurer que la solution proposée soit la plus adaptée (ex : mettre en place des schémas de liquidité, de nouvelles grilles tarifaires).
Développer le portefeuille clients :
Par l'adaptation des produits qu'il propose, le Product Manager Trading Action permet de maximiser la part des revenus qu'il génère pour la place de marché. Il a un lien constant avec les clients (ex : banques, brokers, Trading Haute Fréquence) pour y parvenir.</v>
      </c>
      <c r="P50" s="14" t="str">
        <f t="shared" si="11"/>
        <v>Intensité concurrentielle :
Le rôle du Product Manager Trading Action est de suivre les volumes d'ordres exécutés et la part de marché des différentes places de trading. Il doit s'assurer de maximiser la liquidité sur son marché et il dispose pour cela de plusieurs leviers (ex : suivi concurrentiel, tarifs, schémas de liquidité et schémas de trading).
Dimension quantitative et technologique du métier :
En fonction de la classe d'actifs dont il s'occupe, il réalise des analyses quantitatives pour comprendre les comportements de ses clients en fonction des différents aspects à traiter (ex : avec ou sans programme de liquidité et en mettant en place une surveillance stricte des paramètres de trading algorithmique). II doit savoir coder (ex : Python) et/ou travailler sur de grandes bases de données pour en extraire les informations les plus significatives.
Diversité des clients :
Il intervient auprès de grands comptes connus de la finance (ex : brokers, banques), mais aussi pour des acteurs spécifiques du trading algorithmique, lesquels représentent une part importante des opérations.
Évolutions réglementaires :
L'architecture des outils et processus est construite pour répondre aux besoins de fluidité du marché, mais aussi aux normes européennes (ex : MiFid 2). En cas d'évolution sur ce plan, le Product Manager Trading Action peut être amené à modifier ses outils et processus pour que les opérations demeurent conformes.</v>
      </c>
      <c r="Q50" s="14" t="str">
        <f t="shared" si="11"/>
        <v>Type et taille d'organisation :
Le métier de Product Manager Trading Action est spécifique aux places de marché (ex : Euronext qui exerce les activités de bourse pour 6 pays européens, dont la France). L'organisation est divisée en types de produits et clients.
Type et taille de projets :
La spécificité du métier est de concentrer une grande partie des volumes d'opérations en bourse, ce qui impacte le niveau de responsabilité du métier.</v>
      </c>
      <c r="R50" s="14" t="str">
        <f t="shared" si="11"/>
        <v>Il est très élevé, variable et soumis à l'actualité dont va dépendre une partie des volumes d'échanges, en fonction de l'actualité financière. La journée débute autour de l'ouverture des marchés où son intensité est accrue, de même que peu avant la clôture.</v>
      </c>
      <c r="S50" s="14" t="str">
        <f t="shared" si="11"/>
        <v>Les déplacements sont fréquents, régionaux, voire européens, pour échanger sur des problématiques techniques et financières avec les acteurs du marché.</v>
      </c>
      <c r="T50" s="14" t="str">
        <f t="shared" si="11"/>
        <v>Listing Sales Manager
Market Analyst (Surveillance de marché)
Spécialiste conformité
Spécialiste IT et cybersécurité
Management Euronext
Sales traders</v>
      </c>
      <c r="U50" s="14" t="str">
        <f t="shared" si="11"/>
        <v xml:space="preserve">Banquiers
Brokers
Acteurs du Trading Haute Fréquence (HFTs)
Places de marchés concurrentes
Régulateur
</v>
      </c>
      <c r="V50" s="27" t="s">
        <v>162</v>
      </c>
      <c r="W50" s="4" t="s">
        <v>163</v>
      </c>
      <c r="X50" s="4" t="s">
        <v>169</v>
      </c>
      <c r="Y50" s="4" t="s">
        <v>13</v>
      </c>
      <c r="Z50" s="4">
        <v>2</v>
      </c>
      <c r="AA50" s="4" t="s">
        <v>13</v>
      </c>
      <c r="AB50" s="96" t="s">
        <v>13</v>
      </c>
      <c r="AC50" s="96" t="s">
        <v>13</v>
      </c>
      <c r="AD50" s="96" t="s">
        <v>13</v>
      </c>
      <c r="AE50" s="96" t="str">
        <f>IF(Tableau14556[[#This Row],[N° RNCP-RS]]="-","-","https://www.francecompetences.fr/recherche/rncp/"&amp;Tableau14556[[#This Row],[N° RNCP-RS]])</f>
        <v>-</v>
      </c>
      <c r="AF50" s="141" t="s">
        <v>13</v>
      </c>
      <c r="AG50" s="14" t="s">
        <v>13</v>
      </c>
      <c r="AH50" s="8" t="s">
        <v>13</v>
      </c>
      <c r="AI50" s="14" t="s">
        <v>585</v>
      </c>
      <c r="AJ50" s="8" t="s">
        <v>13</v>
      </c>
      <c r="AK50" s="8" t="s">
        <v>13</v>
      </c>
      <c r="AL50" s="14" t="s">
        <v>13</v>
      </c>
      <c r="AM50" s="14" t="s">
        <v>13</v>
      </c>
      <c r="AN50" s="14" t="s">
        <v>13</v>
      </c>
      <c r="AO50" s="14" t="s">
        <v>13</v>
      </c>
    </row>
    <row r="51" spans="1:41" ht="216" x14ac:dyDescent="0.3">
      <c r="A51" s="11">
        <v>1</v>
      </c>
      <c r="B51" s="5" t="s">
        <v>13</v>
      </c>
      <c r="C51" s="82" t="s">
        <v>217</v>
      </c>
      <c r="D51" s="5" t="s">
        <v>247</v>
      </c>
      <c r="E51" s="11" t="s">
        <v>59</v>
      </c>
      <c r="F51" s="11" t="str">
        <f>Tableau14556[[#This Row],[Code métier]]&amp;Tableau14556[[#This Row],[Compteur ne rien saisir]]</f>
        <v>MFI1171</v>
      </c>
      <c r="G51" s="5" t="s">
        <v>448</v>
      </c>
      <c r="H51" s="37">
        <v>44350</v>
      </c>
      <c r="I51" s="5" t="s">
        <v>5</v>
      </c>
      <c r="J51" s="5" t="s">
        <v>307</v>
      </c>
      <c r="K51" s="5" t="s">
        <v>306</v>
      </c>
      <c r="L51" s="5" t="s">
        <v>308</v>
      </c>
      <c r="M51" s="5" t="s">
        <v>309</v>
      </c>
      <c r="N51" s="5" t="s">
        <v>310</v>
      </c>
      <c r="O51" s="147" t="s">
        <v>611</v>
      </c>
      <c r="P51" s="145" t="s">
        <v>311</v>
      </c>
      <c r="Q51" s="5" t="s">
        <v>312</v>
      </c>
      <c r="R51" s="5" t="s">
        <v>313</v>
      </c>
      <c r="S51" s="5" t="s">
        <v>314</v>
      </c>
      <c r="T51" s="5" t="s">
        <v>315</v>
      </c>
      <c r="U51" s="5" t="s">
        <v>316</v>
      </c>
      <c r="V51" s="27" t="s">
        <v>96</v>
      </c>
      <c r="W51" s="4" t="s">
        <v>208</v>
      </c>
      <c r="X51" s="4" t="s">
        <v>300</v>
      </c>
      <c r="Y51" s="4">
        <v>1</v>
      </c>
      <c r="Z51" s="4">
        <v>4</v>
      </c>
      <c r="AA51" s="4" t="s">
        <v>13</v>
      </c>
      <c r="AB51" s="94">
        <v>32159</v>
      </c>
      <c r="AC51" s="94" t="s">
        <v>496</v>
      </c>
      <c r="AD51" s="94" t="s">
        <v>13</v>
      </c>
      <c r="AE51" s="94" t="s">
        <v>506</v>
      </c>
      <c r="AF51" s="118" t="s">
        <v>556</v>
      </c>
      <c r="AG51" s="11" t="s">
        <v>13</v>
      </c>
      <c r="AH51" s="5" t="s">
        <v>13</v>
      </c>
      <c r="AI51" s="11" t="s">
        <v>585</v>
      </c>
      <c r="AJ51" s="5" t="s">
        <v>201</v>
      </c>
      <c r="AK51" s="5" t="s">
        <v>481</v>
      </c>
      <c r="AL51" s="11" t="s">
        <v>13</v>
      </c>
      <c r="AM51" s="11" t="s">
        <v>13</v>
      </c>
      <c r="AN51" s="11" t="s">
        <v>13</v>
      </c>
      <c r="AO51" s="11" t="s">
        <v>13</v>
      </c>
    </row>
    <row r="52" spans="1:41" ht="34.200000000000003" customHeight="1" x14ac:dyDescent="0.3">
      <c r="A52" s="11">
        <v>2</v>
      </c>
      <c r="B52" s="11" t="str">
        <f t="shared" ref="B52:E62" si="12">IF(B51="","",B51)</f>
        <v>-</v>
      </c>
      <c r="C52" s="11" t="str">
        <f t="shared" si="12"/>
        <v>ERG</v>
      </c>
      <c r="D52" s="11" t="str">
        <f t="shared" si="12"/>
        <v>DD</v>
      </c>
      <c r="E52" s="13" t="str">
        <f t="shared" si="12"/>
        <v>MFI117</v>
      </c>
      <c r="F52" s="13" t="str">
        <f>Tableau14556[[#This Row],[Code métier]]&amp;Tableau14556[[#This Row],[Compteur ne rien saisir]]</f>
        <v>MFI1172</v>
      </c>
      <c r="G52" s="11" t="str">
        <f t="shared" ref="G52:U62" si="13">IF(G51="","",G51)</f>
        <v>VF</v>
      </c>
      <c r="H52" s="38">
        <f t="shared" si="13"/>
        <v>44350</v>
      </c>
      <c r="I52" s="13" t="str">
        <f t="shared" si="13"/>
        <v>Auditeur</v>
      </c>
      <c r="J52" s="13" t="str">
        <f t="shared" si="13"/>
        <v>Auditrice</v>
      </c>
      <c r="K52" s="13" t="str">
        <f t="shared" si="13"/>
        <v>RISQUES / COMPLIANCE / CONTRÔLE</v>
      </c>
      <c r="L52" s="13" t="str">
        <f t="shared" si="13"/>
        <v>Inspecteur d'inspection générale</v>
      </c>
      <c r="M52" s="13" t="str">
        <f t="shared" si="13"/>
        <v>Auditor</v>
      </c>
      <c r="N52" s="13" t="str">
        <f t="shared" si="13"/>
        <v xml:space="preserve">L'auditeur permet le contrôle et la maîtrise des risques au sein des établissements bancaires, financiers et des entreprises des marchés financiers. Il veille notamment à la conformité réglementaire et financière de ces organisations. </v>
      </c>
      <c r="O52" s="13" t="str">
        <f t="shared" si="13"/>
        <v xml:space="preserve">Planifier sa mission et apprécier le contrôle interne :
L’auditeur doit tout d'abord élaborer un plan général d’audit à l'aune de sa connaissance générale de l’entreprise, de son environnement, de sa stratégie et des risques identifiés (ex : prudentiels, financiers, structurels, juridiques, technologiques).
Contrôler les procédures et les outils en place pour la gestion des risques et de la conformité réglementaire :
L'auditeur réalise ensuite l'examen des procédures, des outils en place et des processus (qui peuvent être informatisés ou non). Ses travaux sont en général réalisés sur un échantillon de départements ou filiales déterminés dans le cadre de la stratégie d'audit. Dans le cadre de ses travaux, il est amené à échanger avec les dirigeants de l'entreprise, ainsi que les services opérationnels et fonctions supports, afin d'auditer l'ensemble de la chaîne d'information. 
Réaliser et restituer la synthèse de ses travaux et des rapports d'audit :
À l’issue de ses travaux, l’auditeur en fait la synthèse de façon à s’assurer qu’ils sont compris et qu'ils déclenchent des actions correctives/préventives. Des processus d'audit intermédiaires peuvent être mis en place (ex : audits à blanc). </v>
      </c>
      <c r="P52" s="13" t="str">
        <f t="shared" si="13"/>
        <v xml:space="preserve">Spécialisation thématique :
L'auditeur peut être généraliste ou spécialisé (en risques IT, en risques des marchés financiers ou encore en modélisation financière par exemple).
Degré d'utilisation des technologies :
Une bonne maîtrise des outils informatiques est nécessaire, en particulier Excel et des logiciels dédiés. Certains auditeurs peuvent être amenés à être capables de coder des outils de gestion de données massives, en fonction de la volumétrie des informations liées aux risques.
Contraintes réglementaires :
Alors que l'ensemble des documents comptables, y compris les documents confidentiels, sont mis à sa disposition, il a un devoir de confidentialité et ne peut divulguer les informations qu'il récolte. L'auditeur est par ailleurs soumis à un cadre réglementaire spécifique à l'entité qu'il audite (ce cadre peut en effet être différent s'il s'agit d'une banque, d'une entreprise des marchés financiers...).
</v>
      </c>
      <c r="Q52" s="13" t="str">
        <f t="shared" si="13"/>
        <v>Type et taille d'organisation :
L'auditeur peut être lié à l'entreprise qu'il audite, mais il peut également appartenir à une entreprise externe (notamment pour la mise en œuvre de certaines dispositions réglementaires qui imposent la mobilisation d'auditeurs externes). Dans le cas d'une entreprise externe, une exigence spécifique est attendue (ex : définition plus précise de la stratégie d'audit au regard de benchmarks de pratiques).</v>
      </c>
      <c r="R52" s="13" t="str">
        <f t="shared" si="13"/>
        <v xml:space="preserve">L'auditeur a un rythme de travail élevé et variable, selon les types d'entreprises des marchés financiers qu'il audite. Les horaires ne sont donc pas toujours réguliers. </v>
      </c>
      <c r="S52" s="13" t="str">
        <f t="shared" si="13"/>
        <v>Les déplacements nationaux, voire internationaux, sont fréquents pour se rendre dans les départements et filiales de l'entreprise.</v>
      </c>
      <c r="T52" s="13" t="str">
        <f t="shared" si="13"/>
        <v xml:space="preserve">Directeur - Associé
Secrétaire général
Risk Manager
Spécialiste conformité
Contrôleur de gestion
Comptable
Fiscaliste
Juriste
Ensemble des fonctions opérationnelles et supports de l'entreprise </v>
      </c>
      <c r="U52" s="13" t="str">
        <f t="shared" si="13"/>
        <v>Régulateur
Clients
Autres auditeurs</v>
      </c>
      <c r="V52" s="27" t="s">
        <v>96</v>
      </c>
      <c r="W52" s="4" t="s">
        <v>208</v>
      </c>
      <c r="X52" s="4" t="s">
        <v>298</v>
      </c>
      <c r="Y52" s="4">
        <v>2</v>
      </c>
      <c r="Z52" s="4">
        <v>3</v>
      </c>
      <c r="AA52" s="4" t="s">
        <v>13</v>
      </c>
      <c r="AB52" s="95">
        <v>35007</v>
      </c>
      <c r="AC52" s="95" t="s">
        <v>522</v>
      </c>
      <c r="AD52" s="95" t="s">
        <v>13</v>
      </c>
      <c r="AE52" s="95" t="s">
        <v>519</v>
      </c>
      <c r="AF52" s="137" t="s">
        <v>552</v>
      </c>
      <c r="AG52" s="13" t="s">
        <v>13</v>
      </c>
      <c r="AH52" s="26" t="s">
        <v>13</v>
      </c>
      <c r="AI52" s="13" t="s">
        <v>585</v>
      </c>
      <c r="AJ52" s="26" t="s">
        <v>203</v>
      </c>
      <c r="AK52" s="26" t="s">
        <v>480</v>
      </c>
      <c r="AL52" s="13" t="s">
        <v>13</v>
      </c>
      <c r="AM52" s="13" t="s">
        <v>13</v>
      </c>
      <c r="AN52" s="13" t="s">
        <v>13</v>
      </c>
      <c r="AO52" s="13" t="s">
        <v>13</v>
      </c>
    </row>
    <row r="53" spans="1:41" ht="34.200000000000003" customHeight="1" x14ac:dyDescent="0.3">
      <c r="A53" s="11">
        <v>3</v>
      </c>
      <c r="B53" s="11" t="str">
        <f t="shared" si="12"/>
        <v>-</v>
      </c>
      <c r="C53" s="11" t="str">
        <f t="shared" si="12"/>
        <v>ERG</v>
      </c>
      <c r="D53" s="11" t="str">
        <f t="shared" si="12"/>
        <v>DD</v>
      </c>
      <c r="E53" s="13" t="str">
        <f t="shared" si="12"/>
        <v>MFI117</v>
      </c>
      <c r="F53" s="13" t="str">
        <f>Tableau14556[[#This Row],[Code métier]]&amp;Tableau14556[[#This Row],[Compteur ne rien saisir]]</f>
        <v>MFI1173</v>
      </c>
      <c r="G53" s="11" t="str">
        <f t="shared" si="13"/>
        <v>VF</v>
      </c>
      <c r="H53" s="38">
        <f t="shared" si="13"/>
        <v>44350</v>
      </c>
      <c r="I53" s="13" t="str">
        <f t="shared" si="13"/>
        <v>Auditeur</v>
      </c>
      <c r="J53" s="13" t="str">
        <f t="shared" si="13"/>
        <v>Auditrice</v>
      </c>
      <c r="K53" s="13" t="str">
        <f t="shared" si="13"/>
        <v>RISQUES / COMPLIANCE / CONTRÔLE</v>
      </c>
      <c r="L53" s="13" t="str">
        <f t="shared" si="13"/>
        <v>Inspecteur d'inspection générale</v>
      </c>
      <c r="M53" s="13" t="str">
        <f t="shared" si="13"/>
        <v>Auditor</v>
      </c>
      <c r="N53" s="13" t="str">
        <f t="shared" si="13"/>
        <v xml:space="preserve">L'auditeur permet le contrôle et la maîtrise des risques au sein des établissements bancaires, financiers et des entreprises des marchés financiers. Il veille notamment à la conformité réglementaire et financière de ces organisations. </v>
      </c>
      <c r="O53" s="13" t="str">
        <f t="shared" si="13"/>
        <v xml:space="preserve">Planifier sa mission et apprécier le contrôle interne :
L’auditeur doit tout d'abord élaborer un plan général d’audit à l'aune de sa connaissance générale de l’entreprise, de son environnement, de sa stratégie et des risques identifiés (ex : prudentiels, financiers, structurels, juridiques, technologiques).
Contrôler les procédures et les outils en place pour la gestion des risques et de la conformité réglementaire :
L'auditeur réalise ensuite l'examen des procédures, des outils en place et des processus (qui peuvent être informatisés ou non). Ses travaux sont en général réalisés sur un échantillon de départements ou filiales déterminés dans le cadre de la stratégie d'audit. Dans le cadre de ses travaux, il est amené à échanger avec les dirigeants de l'entreprise, ainsi que les services opérationnels et fonctions supports, afin d'auditer l'ensemble de la chaîne d'information. 
Réaliser et restituer la synthèse de ses travaux et des rapports d'audit :
À l’issue de ses travaux, l’auditeur en fait la synthèse de façon à s’assurer qu’ils sont compris et qu'ils déclenchent des actions correctives/préventives. Des processus d'audit intermédiaires peuvent être mis en place (ex : audits à blanc). </v>
      </c>
      <c r="P53" s="13" t="str">
        <f t="shared" si="13"/>
        <v xml:space="preserve">Spécialisation thématique :
L'auditeur peut être généraliste ou spécialisé (en risques IT, en risques des marchés financiers ou encore en modélisation financière par exemple).
Degré d'utilisation des technologies :
Une bonne maîtrise des outils informatiques est nécessaire, en particulier Excel et des logiciels dédiés. Certains auditeurs peuvent être amenés à être capables de coder des outils de gestion de données massives, en fonction de la volumétrie des informations liées aux risques.
Contraintes réglementaires :
Alors que l'ensemble des documents comptables, y compris les documents confidentiels, sont mis à sa disposition, il a un devoir de confidentialité et ne peut divulguer les informations qu'il récolte. L'auditeur est par ailleurs soumis à un cadre réglementaire spécifique à l'entité qu'il audite (ce cadre peut en effet être différent s'il s'agit d'une banque, d'une entreprise des marchés financiers...).
</v>
      </c>
      <c r="Q53" s="13" t="str">
        <f t="shared" si="13"/>
        <v>Type et taille d'organisation :
L'auditeur peut être lié à l'entreprise qu'il audite, mais il peut également appartenir à une entreprise externe (notamment pour la mise en œuvre de certaines dispositions réglementaires qui imposent la mobilisation d'auditeurs externes). Dans le cas d'une entreprise externe, une exigence spécifique est attendue (ex : définition plus précise de la stratégie d'audit au regard de benchmarks de pratiques).</v>
      </c>
      <c r="R53" s="13" t="str">
        <f t="shared" si="13"/>
        <v xml:space="preserve">L'auditeur a un rythme de travail élevé et variable, selon les types d'entreprises des marchés financiers qu'il audite. Les horaires ne sont donc pas toujours réguliers. </v>
      </c>
      <c r="S53" s="13" t="str">
        <f t="shared" si="13"/>
        <v>Les déplacements nationaux, voire internationaux, sont fréquents pour se rendre dans les départements et filiales de l'entreprise.</v>
      </c>
      <c r="T53" s="13" t="str">
        <f t="shared" si="13"/>
        <v xml:space="preserve">Directeur - Associé
Secrétaire général
Risk Manager
Spécialiste conformité
Contrôleur de gestion
Comptable
Fiscaliste
Juriste
Ensemble des fonctions opérationnelles et supports de l'entreprise </v>
      </c>
      <c r="U53" s="13" t="str">
        <f t="shared" si="13"/>
        <v>Régulateur
Clients
Autres auditeurs</v>
      </c>
      <c r="V53" s="27" t="s">
        <v>96</v>
      </c>
      <c r="W53" s="4" t="s">
        <v>208</v>
      </c>
      <c r="X53" s="4" t="s">
        <v>299</v>
      </c>
      <c r="Y53" s="4">
        <v>3</v>
      </c>
      <c r="Z53" s="4">
        <v>3</v>
      </c>
      <c r="AA53" s="4" t="s">
        <v>13</v>
      </c>
      <c r="AB53" s="95">
        <v>34294</v>
      </c>
      <c r="AC53" s="95" t="s">
        <v>523</v>
      </c>
      <c r="AD53" s="95" t="s">
        <v>13</v>
      </c>
      <c r="AE53" s="95" t="s">
        <v>524</v>
      </c>
      <c r="AF53" s="137" t="s">
        <v>553</v>
      </c>
      <c r="AG53" s="13" t="s">
        <v>13</v>
      </c>
      <c r="AH53" s="26" t="s">
        <v>13</v>
      </c>
      <c r="AI53" s="13" t="s">
        <v>585</v>
      </c>
      <c r="AJ53" s="26" t="s">
        <v>303</v>
      </c>
      <c r="AK53" s="26" t="s">
        <v>302</v>
      </c>
      <c r="AL53" s="13" t="s">
        <v>13</v>
      </c>
      <c r="AM53" s="13" t="s">
        <v>13</v>
      </c>
      <c r="AN53" s="13" t="s">
        <v>13</v>
      </c>
      <c r="AO53" s="13" t="s">
        <v>13</v>
      </c>
    </row>
    <row r="54" spans="1:41" ht="34.200000000000003" customHeight="1" x14ac:dyDescent="0.3">
      <c r="A54" s="11">
        <v>4</v>
      </c>
      <c r="B54" s="11" t="str">
        <f t="shared" si="12"/>
        <v>-</v>
      </c>
      <c r="C54" s="11" t="str">
        <f t="shared" si="12"/>
        <v>ERG</v>
      </c>
      <c r="D54" s="11" t="str">
        <f t="shared" si="12"/>
        <v>DD</v>
      </c>
      <c r="E54" s="13" t="str">
        <f t="shared" si="12"/>
        <v>MFI117</v>
      </c>
      <c r="F54" s="13" t="str">
        <f>Tableau14556[[#This Row],[Code métier]]&amp;Tableau14556[[#This Row],[Compteur ne rien saisir]]</f>
        <v>MFI1174</v>
      </c>
      <c r="G54" s="11" t="str">
        <f t="shared" si="13"/>
        <v>VF</v>
      </c>
      <c r="H54" s="38">
        <f t="shared" si="13"/>
        <v>44350</v>
      </c>
      <c r="I54" s="13" t="str">
        <f t="shared" si="13"/>
        <v>Auditeur</v>
      </c>
      <c r="J54" s="13" t="str">
        <f t="shared" si="13"/>
        <v>Auditrice</v>
      </c>
      <c r="K54" s="13" t="str">
        <f t="shared" si="13"/>
        <v>RISQUES / COMPLIANCE / CONTRÔLE</v>
      </c>
      <c r="L54" s="13" t="str">
        <f t="shared" si="13"/>
        <v>Inspecteur d'inspection générale</v>
      </c>
      <c r="M54" s="13" t="str">
        <f t="shared" si="13"/>
        <v>Auditor</v>
      </c>
      <c r="N54" s="13" t="str">
        <f t="shared" si="13"/>
        <v xml:space="preserve">L'auditeur permet le contrôle et la maîtrise des risques au sein des établissements bancaires, financiers et des entreprises des marchés financiers. Il veille notamment à la conformité réglementaire et financière de ces organisations. </v>
      </c>
      <c r="O54" s="13" t="str">
        <f t="shared" si="13"/>
        <v xml:space="preserve">Planifier sa mission et apprécier le contrôle interne :
L’auditeur doit tout d'abord élaborer un plan général d’audit à l'aune de sa connaissance générale de l’entreprise, de son environnement, de sa stratégie et des risques identifiés (ex : prudentiels, financiers, structurels, juridiques, technologiques).
Contrôler les procédures et les outils en place pour la gestion des risques et de la conformité réglementaire :
L'auditeur réalise ensuite l'examen des procédures, des outils en place et des processus (qui peuvent être informatisés ou non). Ses travaux sont en général réalisés sur un échantillon de départements ou filiales déterminés dans le cadre de la stratégie d'audit. Dans le cadre de ses travaux, il est amené à échanger avec les dirigeants de l'entreprise, ainsi que les services opérationnels et fonctions supports, afin d'auditer l'ensemble de la chaîne d'information. 
Réaliser et restituer la synthèse de ses travaux et des rapports d'audit :
À l’issue de ses travaux, l’auditeur en fait la synthèse de façon à s’assurer qu’ils sont compris et qu'ils déclenchent des actions correctives/préventives. Des processus d'audit intermédiaires peuvent être mis en place (ex : audits à blanc). </v>
      </c>
      <c r="P54" s="13" t="str">
        <f t="shared" si="13"/>
        <v xml:space="preserve">Spécialisation thématique :
L'auditeur peut être généraliste ou spécialisé (en risques IT, en risques des marchés financiers ou encore en modélisation financière par exemple).
Degré d'utilisation des technologies :
Une bonne maîtrise des outils informatiques est nécessaire, en particulier Excel et des logiciels dédiés. Certains auditeurs peuvent être amenés à être capables de coder des outils de gestion de données massives, en fonction de la volumétrie des informations liées aux risques.
Contraintes réglementaires :
Alors que l'ensemble des documents comptables, y compris les documents confidentiels, sont mis à sa disposition, il a un devoir de confidentialité et ne peut divulguer les informations qu'il récolte. L'auditeur est par ailleurs soumis à un cadre réglementaire spécifique à l'entité qu'il audite (ce cadre peut en effet être différent s'il s'agit d'une banque, d'une entreprise des marchés financiers...).
</v>
      </c>
      <c r="Q54" s="13" t="str">
        <f t="shared" si="13"/>
        <v>Type et taille d'organisation :
L'auditeur peut être lié à l'entreprise qu'il audite, mais il peut également appartenir à une entreprise externe (notamment pour la mise en œuvre de certaines dispositions réglementaires qui imposent la mobilisation d'auditeurs externes). Dans le cas d'une entreprise externe, une exigence spécifique est attendue (ex : définition plus précise de la stratégie d'audit au regard de benchmarks de pratiques).</v>
      </c>
      <c r="R54" s="13" t="str">
        <f t="shared" si="13"/>
        <v xml:space="preserve">L'auditeur a un rythme de travail élevé et variable, selon les types d'entreprises des marchés financiers qu'il audite. Les horaires ne sont donc pas toujours réguliers. </v>
      </c>
      <c r="S54" s="13" t="str">
        <f t="shared" si="13"/>
        <v>Les déplacements nationaux, voire internationaux, sont fréquents pour se rendre dans les départements et filiales de l'entreprise.</v>
      </c>
      <c r="T54" s="13" t="str">
        <f t="shared" si="13"/>
        <v xml:space="preserve">Directeur - Associé
Secrétaire général
Risk Manager
Spécialiste conformité
Contrôleur de gestion
Comptable
Fiscaliste
Juriste
Ensemble des fonctions opérationnelles et supports de l'entreprise </v>
      </c>
      <c r="U54" s="13" t="str">
        <f t="shared" si="13"/>
        <v>Régulateur
Clients
Autres auditeurs</v>
      </c>
      <c r="V54" s="27" t="s">
        <v>162</v>
      </c>
      <c r="W54" s="4" t="s">
        <v>163</v>
      </c>
      <c r="X54" s="4" t="s">
        <v>297</v>
      </c>
      <c r="Y54" s="4" t="s">
        <v>13</v>
      </c>
      <c r="Z54" s="4">
        <v>2</v>
      </c>
      <c r="AA54" s="4" t="s">
        <v>13</v>
      </c>
      <c r="AB54" s="95">
        <v>34127</v>
      </c>
      <c r="AC54" s="95" t="s">
        <v>499</v>
      </c>
      <c r="AD54" s="95" t="s">
        <v>13</v>
      </c>
      <c r="AE54" s="95" t="s">
        <v>525</v>
      </c>
      <c r="AF54" s="137" t="s">
        <v>554</v>
      </c>
      <c r="AG54" s="13" t="s">
        <v>13</v>
      </c>
      <c r="AH54" s="26" t="s">
        <v>13</v>
      </c>
      <c r="AI54" s="13" t="s">
        <v>585</v>
      </c>
      <c r="AJ54" s="26" t="s">
        <v>13</v>
      </c>
      <c r="AK54" s="26" t="s">
        <v>13</v>
      </c>
      <c r="AL54" s="13" t="s">
        <v>13</v>
      </c>
      <c r="AM54" s="13" t="s">
        <v>13</v>
      </c>
      <c r="AN54" s="13" t="s">
        <v>13</v>
      </c>
      <c r="AO54" s="13" t="s">
        <v>13</v>
      </c>
    </row>
    <row r="55" spans="1:41" ht="34.200000000000003" customHeight="1" x14ac:dyDescent="0.3">
      <c r="A55" s="11">
        <v>5</v>
      </c>
      <c r="B55" s="11" t="str">
        <f t="shared" si="12"/>
        <v>-</v>
      </c>
      <c r="C55" s="11" t="str">
        <f t="shared" si="12"/>
        <v>ERG</v>
      </c>
      <c r="D55" s="11" t="str">
        <f t="shared" si="12"/>
        <v>DD</v>
      </c>
      <c r="E55" s="13" t="str">
        <f t="shared" si="12"/>
        <v>MFI117</v>
      </c>
      <c r="F55" s="13" t="str">
        <f>Tableau14556[[#This Row],[Code métier]]&amp;Tableau14556[[#This Row],[Compteur ne rien saisir]]</f>
        <v>MFI1175</v>
      </c>
      <c r="G55" s="11" t="str">
        <f t="shared" si="13"/>
        <v>VF</v>
      </c>
      <c r="H55" s="38">
        <f t="shared" si="13"/>
        <v>44350</v>
      </c>
      <c r="I55" s="13" t="str">
        <f t="shared" si="13"/>
        <v>Auditeur</v>
      </c>
      <c r="J55" s="13" t="str">
        <f t="shared" si="13"/>
        <v>Auditrice</v>
      </c>
      <c r="K55" s="13" t="str">
        <f t="shared" si="13"/>
        <v>RISQUES / COMPLIANCE / CONTRÔLE</v>
      </c>
      <c r="L55" s="13" t="str">
        <f t="shared" si="13"/>
        <v>Inspecteur d'inspection générale</v>
      </c>
      <c r="M55" s="13" t="str">
        <f t="shared" si="13"/>
        <v>Auditor</v>
      </c>
      <c r="N55" s="13" t="str">
        <f t="shared" si="13"/>
        <v xml:space="preserve">L'auditeur permet le contrôle et la maîtrise des risques au sein des établissements bancaires, financiers et des entreprises des marchés financiers. Il veille notamment à la conformité réglementaire et financière de ces organisations. </v>
      </c>
      <c r="O55" s="13" t="str">
        <f t="shared" si="13"/>
        <v xml:space="preserve">Planifier sa mission et apprécier le contrôle interne :
L’auditeur doit tout d'abord élaborer un plan général d’audit à l'aune de sa connaissance générale de l’entreprise, de son environnement, de sa stratégie et des risques identifiés (ex : prudentiels, financiers, structurels, juridiques, technologiques).
Contrôler les procédures et les outils en place pour la gestion des risques et de la conformité réglementaire :
L'auditeur réalise ensuite l'examen des procédures, des outils en place et des processus (qui peuvent être informatisés ou non). Ses travaux sont en général réalisés sur un échantillon de départements ou filiales déterminés dans le cadre de la stratégie d'audit. Dans le cadre de ses travaux, il est amené à échanger avec les dirigeants de l'entreprise, ainsi que les services opérationnels et fonctions supports, afin d'auditer l'ensemble de la chaîne d'information. 
Réaliser et restituer la synthèse de ses travaux et des rapports d'audit :
À l’issue de ses travaux, l’auditeur en fait la synthèse de façon à s’assurer qu’ils sont compris et qu'ils déclenchent des actions correctives/préventives. Des processus d'audit intermédiaires peuvent être mis en place (ex : audits à blanc). </v>
      </c>
      <c r="P55" s="13" t="str">
        <f t="shared" si="13"/>
        <v xml:space="preserve">Spécialisation thématique :
L'auditeur peut être généraliste ou spécialisé (en risques IT, en risques des marchés financiers ou encore en modélisation financière par exemple).
Degré d'utilisation des technologies :
Une bonne maîtrise des outils informatiques est nécessaire, en particulier Excel et des logiciels dédiés. Certains auditeurs peuvent être amenés à être capables de coder des outils de gestion de données massives, en fonction de la volumétrie des informations liées aux risques.
Contraintes réglementaires :
Alors que l'ensemble des documents comptables, y compris les documents confidentiels, sont mis à sa disposition, il a un devoir de confidentialité et ne peut divulguer les informations qu'il récolte. L'auditeur est par ailleurs soumis à un cadre réglementaire spécifique à l'entité qu'il audite (ce cadre peut en effet être différent s'il s'agit d'une banque, d'une entreprise des marchés financiers...).
</v>
      </c>
      <c r="Q55" s="13" t="str">
        <f t="shared" si="13"/>
        <v>Type et taille d'organisation :
L'auditeur peut être lié à l'entreprise qu'il audite, mais il peut également appartenir à une entreprise externe (notamment pour la mise en œuvre de certaines dispositions réglementaires qui imposent la mobilisation d'auditeurs externes). Dans le cas d'une entreprise externe, une exigence spécifique est attendue (ex : définition plus précise de la stratégie d'audit au regard de benchmarks de pratiques).</v>
      </c>
      <c r="R55" s="13" t="str">
        <f t="shared" si="13"/>
        <v xml:space="preserve">L'auditeur a un rythme de travail élevé et variable, selon les types d'entreprises des marchés financiers qu'il audite. Les horaires ne sont donc pas toujours réguliers. </v>
      </c>
      <c r="S55" s="13" t="str">
        <f t="shared" si="13"/>
        <v>Les déplacements nationaux, voire internationaux, sont fréquents pour se rendre dans les départements et filiales de l'entreprise.</v>
      </c>
      <c r="T55" s="13" t="str">
        <f t="shared" si="13"/>
        <v xml:space="preserve">Directeur - Associé
Secrétaire général
Risk Manager
Spécialiste conformité
Contrôleur de gestion
Comptable
Fiscaliste
Juriste
Ensemble des fonctions opérationnelles et supports de l'entreprise </v>
      </c>
      <c r="U55" s="13" t="str">
        <f t="shared" si="13"/>
        <v>Régulateur
Clients
Autres auditeurs</v>
      </c>
      <c r="V55" s="27" t="s">
        <v>180</v>
      </c>
      <c r="W55" s="4" t="s">
        <v>181</v>
      </c>
      <c r="X55" s="4" t="s">
        <v>183</v>
      </c>
      <c r="Y55" s="4" t="s">
        <v>13</v>
      </c>
      <c r="Z55" s="4">
        <v>3</v>
      </c>
      <c r="AA55" s="4" t="s">
        <v>13</v>
      </c>
      <c r="AB55" s="95">
        <v>34072</v>
      </c>
      <c r="AC55" s="95" t="s">
        <v>497</v>
      </c>
      <c r="AD55" s="95" t="s">
        <v>13</v>
      </c>
      <c r="AE55" s="95" t="s">
        <v>526</v>
      </c>
      <c r="AF55" s="137" t="s">
        <v>600</v>
      </c>
      <c r="AG55" s="13" t="s">
        <v>13</v>
      </c>
      <c r="AH55" s="26" t="s">
        <v>13</v>
      </c>
      <c r="AI55" s="13" t="s">
        <v>585</v>
      </c>
      <c r="AJ55" s="26" t="s">
        <v>13</v>
      </c>
      <c r="AK55" s="26" t="s">
        <v>13</v>
      </c>
      <c r="AL55" s="13" t="s">
        <v>13</v>
      </c>
      <c r="AM55" s="13" t="s">
        <v>13</v>
      </c>
      <c r="AN55" s="13" t="s">
        <v>13</v>
      </c>
      <c r="AO55" s="13" t="s">
        <v>13</v>
      </c>
    </row>
    <row r="56" spans="1:41" ht="34.200000000000003" customHeight="1" x14ac:dyDescent="0.3">
      <c r="A56" s="11">
        <v>6</v>
      </c>
      <c r="B56" s="11" t="str">
        <f t="shared" si="12"/>
        <v>-</v>
      </c>
      <c r="C56" s="11" t="str">
        <f t="shared" si="12"/>
        <v>ERG</v>
      </c>
      <c r="D56" s="11" t="str">
        <f t="shared" si="12"/>
        <v>DD</v>
      </c>
      <c r="E56" s="13" t="str">
        <f t="shared" si="12"/>
        <v>MFI117</v>
      </c>
      <c r="F56" s="13" t="str">
        <f>Tableau14556[[#This Row],[Code métier]]&amp;Tableau14556[[#This Row],[Compteur ne rien saisir]]</f>
        <v>MFI1176</v>
      </c>
      <c r="G56" s="11" t="str">
        <f t="shared" si="13"/>
        <v>VF</v>
      </c>
      <c r="H56" s="38">
        <f t="shared" si="13"/>
        <v>44350</v>
      </c>
      <c r="I56" s="13" t="str">
        <f t="shared" si="13"/>
        <v>Auditeur</v>
      </c>
      <c r="J56" s="13" t="str">
        <f t="shared" si="13"/>
        <v>Auditrice</v>
      </c>
      <c r="K56" s="13" t="str">
        <f t="shared" si="13"/>
        <v>RISQUES / COMPLIANCE / CONTRÔLE</v>
      </c>
      <c r="L56" s="13" t="str">
        <f t="shared" si="13"/>
        <v>Inspecteur d'inspection générale</v>
      </c>
      <c r="M56" s="13" t="str">
        <f t="shared" si="13"/>
        <v>Auditor</v>
      </c>
      <c r="N56" s="13" t="str">
        <f t="shared" si="13"/>
        <v xml:space="preserve">L'auditeur permet le contrôle et la maîtrise des risques au sein des établissements bancaires, financiers et des entreprises des marchés financiers. Il veille notamment à la conformité réglementaire et financière de ces organisations. </v>
      </c>
      <c r="O56" s="13" t="str">
        <f t="shared" si="13"/>
        <v xml:space="preserve">Planifier sa mission et apprécier le contrôle interne :
L’auditeur doit tout d'abord élaborer un plan général d’audit à l'aune de sa connaissance générale de l’entreprise, de son environnement, de sa stratégie et des risques identifiés (ex : prudentiels, financiers, structurels, juridiques, technologiques).
Contrôler les procédures et les outils en place pour la gestion des risques et de la conformité réglementaire :
L'auditeur réalise ensuite l'examen des procédures, des outils en place et des processus (qui peuvent être informatisés ou non). Ses travaux sont en général réalisés sur un échantillon de départements ou filiales déterminés dans le cadre de la stratégie d'audit. Dans le cadre de ses travaux, il est amené à échanger avec les dirigeants de l'entreprise, ainsi que les services opérationnels et fonctions supports, afin d'auditer l'ensemble de la chaîne d'information. 
Réaliser et restituer la synthèse de ses travaux et des rapports d'audit :
À l’issue de ses travaux, l’auditeur en fait la synthèse de façon à s’assurer qu’ils sont compris et qu'ils déclenchent des actions correctives/préventives. Des processus d'audit intermédiaires peuvent être mis en place (ex : audits à blanc). </v>
      </c>
      <c r="P56" s="13" t="str">
        <f t="shared" si="13"/>
        <v xml:space="preserve">Spécialisation thématique :
L'auditeur peut être généraliste ou spécialisé (en risques IT, en risques des marchés financiers ou encore en modélisation financière par exemple).
Degré d'utilisation des technologies :
Une bonne maîtrise des outils informatiques est nécessaire, en particulier Excel et des logiciels dédiés. Certains auditeurs peuvent être amenés à être capables de coder des outils de gestion de données massives, en fonction de la volumétrie des informations liées aux risques.
Contraintes réglementaires :
Alors que l'ensemble des documents comptables, y compris les documents confidentiels, sont mis à sa disposition, il a un devoir de confidentialité et ne peut divulguer les informations qu'il récolte. L'auditeur est par ailleurs soumis à un cadre réglementaire spécifique à l'entité qu'il audite (ce cadre peut en effet être différent s'il s'agit d'une banque, d'une entreprise des marchés financiers...).
</v>
      </c>
      <c r="Q56" s="13" t="str">
        <f t="shared" si="13"/>
        <v>Type et taille d'organisation :
L'auditeur peut être lié à l'entreprise qu'il audite, mais il peut également appartenir à une entreprise externe (notamment pour la mise en œuvre de certaines dispositions réglementaires qui imposent la mobilisation d'auditeurs externes). Dans le cas d'une entreprise externe, une exigence spécifique est attendue (ex : définition plus précise de la stratégie d'audit au regard de benchmarks de pratiques).</v>
      </c>
      <c r="R56" s="13" t="str">
        <f t="shared" si="13"/>
        <v xml:space="preserve">L'auditeur a un rythme de travail élevé et variable, selon les types d'entreprises des marchés financiers qu'il audite. Les horaires ne sont donc pas toujours réguliers. </v>
      </c>
      <c r="S56" s="13" t="str">
        <f t="shared" si="13"/>
        <v>Les déplacements nationaux, voire internationaux, sont fréquents pour se rendre dans les départements et filiales de l'entreprise.</v>
      </c>
      <c r="T56" s="13" t="str">
        <f t="shared" si="13"/>
        <v xml:space="preserve">Directeur - Associé
Secrétaire général
Risk Manager
Spécialiste conformité
Contrôleur de gestion
Comptable
Fiscaliste
Juriste
Ensemble des fonctions opérationnelles et supports de l'entreprise </v>
      </c>
      <c r="U56" s="13" t="str">
        <f t="shared" si="13"/>
        <v>Régulateur
Clients
Autres auditeurs</v>
      </c>
      <c r="V56" s="27" t="s">
        <v>96</v>
      </c>
      <c r="W56" s="4" t="s">
        <v>208</v>
      </c>
      <c r="X56" s="4" t="s">
        <v>301</v>
      </c>
      <c r="Y56" s="4" t="s">
        <v>13</v>
      </c>
      <c r="Z56" s="4">
        <v>4</v>
      </c>
      <c r="AA56" s="4" t="s">
        <v>13</v>
      </c>
      <c r="AB56" s="95">
        <v>18022</v>
      </c>
      <c r="AC56" s="124" t="s">
        <v>528</v>
      </c>
      <c r="AD56" s="95" t="s">
        <v>13</v>
      </c>
      <c r="AE56" s="95" t="str">
        <f>IF(Tableau14556[[#This Row],[N° RNCP-RS]]="-","-","https://www.francecompetences.fr/recherche/rncp/"&amp;Tableau14556[[#This Row],[N° RNCP-RS]])</f>
        <v>https://www.francecompetences.fr/recherche/rncp/18022</v>
      </c>
      <c r="AF56" s="137" t="s">
        <v>601</v>
      </c>
      <c r="AG56" s="13" t="s">
        <v>13</v>
      </c>
      <c r="AH56" s="26" t="s">
        <v>13</v>
      </c>
      <c r="AI56" s="13" t="s">
        <v>585</v>
      </c>
      <c r="AJ56" s="26" t="s">
        <v>13</v>
      </c>
      <c r="AK56" s="26" t="s">
        <v>13</v>
      </c>
      <c r="AL56" s="13" t="s">
        <v>13</v>
      </c>
      <c r="AM56" s="13" t="s">
        <v>13</v>
      </c>
      <c r="AN56" s="13" t="s">
        <v>13</v>
      </c>
      <c r="AO56" s="13" t="s">
        <v>13</v>
      </c>
    </row>
    <row r="57" spans="1:41" ht="34.200000000000003" customHeight="1" x14ac:dyDescent="0.3">
      <c r="A57" s="11">
        <v>7</v>
      </c>
      <c r="B57" s="11" t="str">
        <f t="shared" si="12"/>
        <v>-</v>
      </c>
      <c r="C57" s="11" t="str">
        <f t="shared" si="12"/>
        <v>ERG</v>
      </c>
      <c r="D57" s="11" t="str">
        <f t="shared" si="12"/>
        <v>DD</v>
      </c>
      <c r="E57" s="13" t="str">
        <f t="shared" si="12"/>
        <v>MFI117</v>
      </c>
      <c r="F57" s="13" t="str">
        <f>Tableau14556[[#This Row],[Code métier]]&amp;Tableau14556[[#This Row],[Compteur ne rien saisir]]</f>
        <v>MFI1177</v>
      </c>
      <c r="G57" s="11" t="str">
        <f t="shared" si="13"/>
        <v>VF</v>
      </c>
      <c r="H57" s="38">
        <f t="shared" si="13"/>
        <v>44350</v>
      </c>
      <c r="I57" s="13" t="str">
        <f t="shared" si="13"/>
        <v>Auditeur</v>
      </c>
      <c r="J57" s="13" t="str">
        <f t="shared" si="13"/>
        <v>Auditrice</v>
      </c>
      <c r="K57" s="13" t="str">
        <f t="shared" si="13"/>
        <v>RISQUES / COMPLIANCE / CONTRÔLE</v>
      </c>
      <c r="L57" s="13" t="str">
        <f t="shared" si="13"/>
        <v>Inspecteur d'inspection générale</v>
      </c>
      <c r="M57" s="13" t="str">
        <f t="shared" si="13"/>
        <v>Auditor</v>
      </c>
      <c r="N57" s="13" t="str">
        <f t="shared" si="13"/>
        <v xml:space="preserve">L'auditeur permet le contrôle et la maîtrise des risques au sein des établissements bancaires, financiers et des entreprises des marchés financiers. Il veille notamment à la conformité réglementaire et financière de ces organisations. </v>
      </c>
      <c r="O57" s="13" t="str">
        <f t="shared" si="13"/>
        <v xml:space="preserve">Planifier sa mission et apprécier le contrôle interne :
L’auditeur doit tout d'abord élaborer un plan général d’audit à l'aune de sa connaissance générale de l’entreprise, de son environnement, de sa stratégie et des risques identifiés (ex : prudentiels, financiers, structurels, juridiques, technologiques).
Contrôler les procédures et les outils en place pour la gestion des risques et de la conformité réglementaire :
L'auditeur réalise ensuite l'examen des procédures, des outils en place et des processus (qui peuvent être informatisés ou non). Ses travaux sont en général réalisés sur un échantillon de départements ou filiales déterminés dans le cadre de la stratégie d'audit. Dans le cadre de ses travaux, il est amené à échanger avec les dirigeants de l'entreprise, ainsi que les services opérationnels et fonctions supports, afin d'auditer l'ensemble de la chaîne d'information. 
Réaliser et restituer la synthèse de ses travaux et des rapports d'audit :
À l’issue de ses travaux, l’auditeur en fait la synthèse de façon à s’assurer qu’ils sont compris et qu'ils déclenchent des actions correctives/préventives. Des processus d'audit intermédiaires peuvent être mis en place (ex : audits à blanc). </v>
      </c>
      <c r="P57" s="13" t="str">
        <f t="shared" si="13"/>
        <v xml:space="preserve">Spécialisation thématique :
L'auditeur peut être généraliste ou spécialisé (en risques IT, en risques des marchés financiers ou encore en modélisation financière par exemple).
Degré d'utilisation des technologies :
Une bonne maîtrise des outils informatiques est nécessaire, en particulier Excel et des logiciels dédiés. Certains auditeurs peuvent être amenés à être capables de coder des outils de gestion de données massives, en fonction de la volumétrie des informations liées aux risques.
Contraintes réglementaires :
Alors que l'ensemble des documents comptables, y compris les documents confidentiels, sont mis à sa disposition, il a un devoir de confidentialité et ne peut divulguer les informations qu'il récolte. L'auditeur est par ailleurs soumis à un cadre réglementaire spécifique à l'entité qu'il audite (ce cadre peut en effet être différent s'il s'agit d'une banque, d'une entreprise des marchés financiers...).
</v>
      </c>
      <c r="Q57" s="13" t="str">
        <f t="shared" si="13"/>
        <v>Type et taille d'organisation :
L'auditeur peut être lié à l'entreprise qu'il audite, mais il peut également appartenir à une entreprise externe (notamment pour la mise en œuvre de certaines dispositions réglementaires qui imposent la mobilisation d'auditeurs externes). Dans le cas d'une entreprise externe, une exigence spécifique est attendue (ex : définition plus précise de la stratégie d'audit au regard de benchmarks de pratiques).</v>
      </c>
      <c r="R57" s="13" t="str">
        <f t="shared" si="13"/>
        <v xml:space="preserve">L'auditeur a un rythme de travail élevé et variable, selon les types d'entreprises des marchés financiers qu'il audite. Les horaires ne sont donc pas toujours réguliers. </v>
      </c>
      <c r="S57" s="13" t="str">
        <f t="shared" si="13"/>
        <v>Les déplacements nationaux, voire internationaux, sont fréquents pour se rendre dans les départements et filiales de l'entreprise.</v>
      </c>
      <c r="T57" s="13" t="str">
        <f t="shared" si="13"/>
        <v xml:space="preserve">Directeur - Associé
Secrétaire général
Risk Manager
Spécialiste conformité
Contrôleur de gestion
Comptable
Fiscaliste
Juriste
Ensemble des fonctions opérationnelles et supports de l'entreprise </v>
      </c>
      <c r="U57" s="13" t="str">
        <f t="shared" si="13"/>
        <v>Régulateur
Clients
Autres auditeurs</v>
      </c>
      <c r="V57" s="27" t="s">
        <v>96</v>
      </c>
      <c r="W57" s="4" t="s">
        <v>140</v>
      </c>
      <c r="X57" s="4" t="s">
        <v>146</v>
      </c>
      <c r="Y57" s="4" t="s">
        <v>13</v>
      </c>
      <c r="Z57" s="4">
        <v>2</v>
      </c>
      <c r="AA57" s="4" t="s">
        <v>13</v>
      </c>
      <c r="AB57" s="95" t="s">
        <v>13</v>
      </c>
      <c r="AC57" s="95" t="s">
        <v>13</v>
      </c>
      <c r="AD57" s="95" t="s">
        <v>13</v>
      </c>
      <c r="AE57" s="95" t="str">
        <f>IF(Tableau14556[[#This Row],[N° RNCP-RS]]="-","-","https://www.francecompetences.fr/recherche/rncp/"&amp;Tableau14556[[#This Row],[N° RNCP-RS]])</f>
        <v>-</v>
      </c>
      <c r="AF57" s="140" t="s">
        <v>13</v>
      </c>
      <c r="AG57" s="13" t="s">
        <v>13</v>
      </c>
      <c r="AH57" s="26" t="s">
        <v>13</v>
      </c>
      <c r="AI57" s="13" t="s">
        <v>585</v>
      </c>
      <c r="AJ57" s="26" t="s">
        <v>13</v>
      </c>
      <c r="AK57" s="26" t="s">
        <v>13</v>
      </c>
      <c r="AL57" s="13" t="s">
        <v>13</v>
      </c>
      <c r="AM57" s="13" t="s">
        <v>13</v>
      </c>
      <c r="AN57" s="13" t="s">
        <v>13</v>
      </c>
      <c r="AO57" s="13" t="s">
        <v>13</v>
      </c>
    </row>
    <row r="58" spans="1:41" ht="34.200000000000003" customHeight="1" x14ac:dyDescent="0.3">
      <c r="A58" s="11">
        <v>8</v>
      </c>
      <c r="B58" s="11" t="str">
        <f t="shared" si="12"/>
        <v>-</v>
      </c>
      <c r="C58" s="11" t="str">
        <f t="shared" si="12"/>
        <v>ERG</v>
      </c>
      <c r="D58" s="11" t="str">
        <f t="shared" si="12"/>
        <v>DD</v>
      </c>
      <c r="E58" s="13" t="str">
        <f t="shared" si="12"/>
        <v>MFI117</v>
      </c>
      <c r="F58" s="13" t="str">
        <f>Tableau14556[[#This Row],[Code métier]]&amp;Tableau14556[[#This Row],[Compteur ne rien saisir]]</f>
        <v>MFI1178</v>
      </c>
      <c r="G58" s="11" t="str">
        <f t="shared" si="13"/>
        <v>VF</v>
      </c>
      <c r="H58" s="38">
        <f t="shared" si="13"/>
        <v>44350</v>
      </c>
      <c r="I58" s="13" t="str">
        <f t="shared" si="13"/>
        <v>Auditeur</v>
      </c>
      <c r="J58" s="13" t="str">
        <f t="shared" si="13"/>
        <v>Auditrice</v>
      </c>
      <c r="K58" s="13" t="str">
        <f t="shared" si="13"/>
        <v>RISQUES / COMPLIANCE / CONTRÔLE</v>
      </c>
      <c r="L58" s="13" t="str">
        <f t="shared" si="13"/>
        <v>Inspecteur d'inspection générale</v>
      </c>
      <c r="M58" s="13" t="str">
        <f t="shared" si="13"/>
        <v>Auditor</v>
      </c>
      <c r="N58" s="13" t="str">
        <f t="shared" si="13"/>
        <v xml:space="preserve">L'auditeur permet le contrôle et la maîtrise des risques au sein des établissements bancaires, financiers et des entreprises des marchés financiers. Il veille notamment à la conformité réglementaire et financière de ces organisations. </v>
      </c>
      <c r="O58" s="13" t="str">
        <f t="shared" si="13"/>
        <v xml:space="preserve">Planifier sa mission et apprécier le contrôle interne :
L’auditeur doit tout d'abord élaborer un plan général d’audit à l'aune de sa connaissance générale de l’entreprise, de son environnement, de sa stratégie et des risques identifiés (ex : prudentiels, financiers, structurels, juridiques, technologiques).
Contrôler les procédures et les outils en place pour la gestion des risques et de la conformité réglementaire :
L'auditeur réalise ensuite l'examen des procédures, des outils en place et des processus (qui peuvent être informatisés ou non). Ses travaux sont en général réalisés sur un échantillon de départements ou filiales déterminés dans le cadre de la stratégie d'audit. Dans le cadre de ses travaux, il est amené à échanger avec les dirigeants de l'entreprise, ainsi que les services opérationnels et fonctions supports, afin d'auditer l'ensemble de la chaîne d'information. 
Réaliser et restituer la synthèse de ses travaux et des rapports d'audit :
À l’issue de ses travaux, l’auditeur en fait la synthèse de façon à s’assurer qu’ils sont compris et qu'ils déclenchent des actions correctives/préventives. Des processus d'audit intermédiaires peuvent être mis en place (ex : audits à blanc). </v>
      </c>
      <c r="P58" s="13" t="str">
        <f t="shared" si="13"/>
        <v xml:space="preserve">Spécialisation thématique :
L'auditeur peut être généraliste ou spécialisé (en risques IT, en risques des marchés financiers ou encore en modélisation financière par exemple).
Degré d'utilisation des technologies :
Une bonne maîtrise des outils informatiques est nécessaire, en particulier Excel et des logiciels dédiés. Certains auditeurs peuvent être amenés à être capables de coder des outils de gestion de données massives, en fonction de la volumétrie des informations liées aux risques.
Contraintes réglementaires :
Alors que l'ensemble des documents comptables, y compris les documents confidentiels, sont mis à sa disposition, il a un devoir de confidentialité et ne peut divulguer les informations qu'il récolte. L'auditeur est par ailleurs soumis à un cadre réglementaire spécifique à l'entité qu'il audite (ce cadre peut en effet être différent s'il s'agit d'une banque, d'une entreprise des marchés financiers...).
</v>
      </c>
      <c r="Q58" s="13" t="str">
        <f t="shared" si="13"/>
        <v>Type et taille d'organisation :
L'auditeur peut être lié à l'entreprise qu'il audite, mais il peut également appartenir à une entreprise externe (notamment pour la mise en œuvre de certaines dispositions réglementaires qui imposent la mobilisation d'auditeurs externes). Dans le cas d'une entreprise externe, une exigence spécifique est attendue (ex : définition plus précise de la stratégie d'audit au regard de benchmarks de pratiques).</v>
      </c>
      <c r="R58" s="13" t="str">
        <f t="shared" si="13"/>
        <v xml:space="preserve">L'auditeur a un rythme de travail élevé et variable, selon les types d'entreprises des marchés financiers qu'il audite. Les horaires ne sont donc pas toujours réguliers. </v>
      </c>
      <c r="S58" s="13" t="str">
        <f t="shared" si="13"/>
        <v>Les déplacements nationaux, voire internationaux, sont fréquents pour se rendre dans les départements et filiales de l'entreprise.</v>
      </c>
      <c r="T58" s="13" t="str">
        <f t="shared" si="13"/>
        <v xml:space="preserve">Directeur - Associé
Secrétaire général
Risk Manager
Spécialiste conformité
Contrôleur de gestion
Comptable
Fiscaliste
Juriste
Ensemble des fonctions opérationnelles et supports de l'entreprise </v>
      </c>
      <c r="U58" s="13" t="str">
        <f t="shared" si="13"/>
        <v>Régulateur
Clients
Autres auditeurs</v>
      </c>
      <c r="V58" s="27" t="s">
        <v>96</v>
      </c>
      <c r="W58" s="4" t="s">
        <v>140</v>
      </c>
      <c r="X58" s="4" t="s">
        <v>151</v>
      </c>
      <c r="Y58" s="4" t="s">
        <v>13</v>
      </c>
      <c r="Z58" s="4">
        <v>2</v>
      </c>
      <c r="AA58" s="4" t="s">
        <v>13</v>
      </c>
      <c r="AB58" s="95" t="s">
        <v>13</v>
      </c>
      <c r="AC58" s="95" t="s">
        <v>13</v>
      </c>
      <c r="AD58" s="95" t="s">
        <v>13</v>
      </c>
      <c r="AE58" s="95" t="str">
        <f>IF(Tableau14556[[#This Row],[N° RNCP-RS]]="-","-","https://www.francecompetences.fr/recherche/rncp/"&amp;Tableau14556[[#This Row],[N° RNCP-RS]])</f>
        <v>-</v>
      </c>
      <c r="AF58" s="140" t="s">
        <v>13</v>
      </c>
      <c r="AG58" s="13" t="s">
        <v>13</v>
      </c>
      <c r="AH58" s="26" t="s">
        <v>13</v>
      </c>
      <c r="AI58" s="13" t="s">
        <v>585</v>
      </c>
      <c r="AJ58" s="26" t="s">
        <v>13</v>
      </c>
      <c r="AK58" s="26" t="s">
        <v>13</v>
      </c>
      <c r="AL58" s="13" t="s">
        <v>13</v>
      </c>
      <c r="AM58" s="13" t="s">
        <v>13</v>
      </c>
      <c r="AN58" s="13" t="s">
        <v>13</v>
      </c>
      <c r="AO58" s="13" t="s">
        <v>13</v>
      </c>
    </row>
    <row r="59" spans="1:41" ht="34.200000000000003" customHeight="1" x14ac:dyDescent="0.3">
      <c r="A59" s="11">
        <v>9</v>
      </c>
      <c r="B59" s="11" t="str">
        <f t="shared" si="12"/>
        <v>-</v>
      </c>
      <c r="C59" s="11" t="str">
        <f t="shared" si="12"/>
        <v>ERG</v>
      </c>
      <c r="D59" s="11" t="str">
        <f t="shared" si="12"/>
        <v>DD</v>
      </c>
      <c r="E59" s="13" t="str">
        <f t="shared" si="12"/>
        <v>MFI117</v>
      </c>
      <c r="F59" s="13" t="str">
        <f>Tableau14556[[#This Row],[Code métier]]&amp;Tableau14556[[#This Row],[Compteur ne rien saisir]]</f>
        <v>MFI1179</v>
      </c>
      <c r="G59" s="11" t="str">
        <f t="shared" si="13"/>
        <v>VF</v>
      </c>
      <c r="H59" s="38">
        <f t="shared" si="13"/>
        <v>44350</v>
      </c>
      <c r="I59" s="13" t="str">
        <f t="shared" si="13"/>
        <v>Auditeur</v>
      </c>
      <c r="J59" s="13" t="str">
        <f t="shared" si="13"/>
        <v>Auditrice</v>
      </c>
      <c r="K59" s="13" t="str">
        <f t="shared" si="13"/>
        <v>RISQUES / COMPLIANCE / CONTRÔLE</v>
      </c>
      <c r="L59" s="13" t="str">
        <f t="shared" si="13"/>
        <v>Inspecteur d'inspection générale</v>
      </c>
      <c r="M59" s="13" t="str">
        <f t="shared" si="13"/>
        <v>Auditor</v>
      </c>
      <c r="N59" s="13" t="str">
        <f t="shared" si="13"/>
        <v xml:space="preserve">L'auditeur permet le contrôle et la maîtrise des risques au sein des établissements bancaires, financiers et des entreprises des marchés financiers. Il veille notamment à la conformité réglementaire et financière de ces organisations. </v>
      </c>
      <c r="O59" s="13" t="str">
        <f t="shared" si="13"/>
        <v xml:space="preserve">Planifier sa mission et apprécier le contrôle interne :
L’auditeur doit tout d'abord élaborer un plan général d’audit à l'aune de sa connaissance générale de l’entreprise, de son environnement, de sa stratégie et des risques identifiés (ex : prudentiels, financiers, structurels, juridiques, technologiques).
Contrôler les procédures et les outils en place pour la gestion des risques et de la conformité réglementaire :
L'auditeur réalise ensuite l'examen des procédures, des outils en place et des processus (qui peuvent être informatisés ou non). Ses travaux sont en général réalisés sur un échantillon de départements ou filiales déterminés dans le cadre de la stratégie d'audit. Dans le cadre de ses travaux, il est amené à échanger avec les dirigeants de l'entreprise, ainsi que les services opérationnels et fonctions supports, afin d'auditer l'ensemble de la chaîne d'information. 
Réaliser et restituer la synthèse de ses travaux et des rapports d'audit :
À l’issue de ses travaux, l’auditeur en fait la synthèse de façon à s’assurer qu’ils sont compris et qu'ils déclenchent des actions correctives/préventives. Des processus d'audit intermédiaires peuvent être mis en place (ex : audits à blanc). </v>
      </c>
      <c r="P59" s="13" t="str">
        <f t="shared" si="13"/>
        <v xml:space="preserve">Spécialisation thématique :
L'auditeur peut être généraliste ou spécialisé (en risques IT, en risques des marchés financiers ou encore en modélisation financière par exemple).
Degré d'utilisation des technologies :
Une bonne maîtrise des outils informatiques est nécessaire, en particulier Excel et des logiciels dédiés. Certains auditeurs peuvent être amenés à être capables de coder des outils de gestion de données massives, en fonction de la volumétrie des informations liées aux risques.
Contraintes réglementaires :
Alors que l'ensemble des documents comptables, y compris les documents confidentiels, sont mis à sa disposition, il a un devoir de confidentialité et ne peut divulguer les informations qu'il récolte. L'auditeur est par ailleurs soumis à un cadre réglementaire spécifique à l'entité qu'il audite (ce cadre peut en effet être différent s'il s'agit d'une banque, d'une entreprise des marchés financiers...).
</v>
      </c>
      <c r="Q59" s="13" t="str">
        <f t="shared" si="13"/>
        <v>Type et taille d'organisation :
L'auditeur peut être lié à l'entreprise qu'il audite, mais il peut également appartenir à une entreprise externe (notamment pour la mise en œuvre de certaines dispositions réglementaires qui imposent la mobilisation d'auditeurs externes). Dans le cas d'une entreprise externe, une exigence spécifique est attendue (ex : définition plus précise de la stratégie d'audit au regard de benchmarks de pratiques).</v>
      </c>
      <c r="R59" s="13" t="str">
        <f t="shared" si="13"/>
        <v xml:space="preserve">L'auditeur a un rythme de travail élevé et variable, selon les types d'entreprises des marchés financiers qu'il audite. Les horaires ne sont donc pas toujours réguliers. </v>
      </c>
      <c r="S59" s="13" t="str">
        <f t="shared" si="13"/>
        <v>Les déplacements nationaux, voire internationaux, sont fréquents pour se rendre dans les départements et filiales de l'entreprise.</v>
      </c>
      <c r="T59" s="13" t="str">
        <f t="shared" si="13"/>
        <v xml:space="preserve">Directeur - Associé
Secrétaire général
Risk Manager
Spécialiste conformité
Contrôleur de gestion
Comptable
Fiscaliste
Juriste
Ensemble des fonctions opérationnelles et supports de l'entreprise </v>
      </c>
      <c r="U59" s="13" t="str">
        <f t="shared" si="13"/>
        <v>Régulateur
Clients
Autres auditeurs</v>
      </c>
      <c r="V59" s="27" t="s">
        <v>96</v>
      </c>
      <c r="W59" s="4" t="s">
        <v>208</v>
      </c>
      <c r="X59" s="4" t="s">
        <v>102</v>
      </c>
      <c r="Y59" s="4" t="s">
        <v>13</v>
      </c>
      <c r="Z59" s="4">
        <v>2</v>
      </c>
      <c r="AA59" s="4" t="s">
        <v>13</v>
      </c>
      <c r="AB59" s="95" t="s">
        <v>13</v>
      </c>
      <c r="AC59" s="95" t="s">
        <v>13</v>
      </c>
      <c r="AD59" s="95" t="s">
        <v>13</v>
      </c>
      <c r="AE59" s="95" t="str">
        <f>IF(Tableau14556[[#This Row],[N° RNCP-RS]]="-","-","https://www.francecompetences.fr/recherche/rncp/"&amp;Tableau14556[[#This Row],[N° RNCP-RS]])</f>
        <v>-</v>
      </c>
      <c r="AF59" s="140" t="s">
        <v>13</v>
      </c>
      <c r="AG59" s="13" t="s">
        <v>13</v>
      </c>
      <c r="AH59" s="26" t="s">
        <v>13</v>
      </c>
      <c r="AI59" s="13" t="s">
        <v>585</v>
      </c>
      <c r="AJ59" s="26" t="s">
        <v>13</v>
      </c>
      <c r="AK59" s="26" t="s">
        <v>13</v>
      </c>
      <c r="AL59" s="13" t="s">
        <v>13</v>
      </c>
      <c r="AM59" s="13" t="s">
        <v>13</v>
      </c>
      <c r="AN59" s="13" t="s">
        <v>13</v>
      </c>
      <c r="AO59" s="13" t="s">
        <v>13</v>
      </c>
    </row>
    <row r="60" spans="1:41" ht="34.200000000000003" customHeight="1" x14ac:dyDescent="0.3">
      <c r="A60" s="11">
        <v>10</v>
      </c>
      <c r="B60" s="11" t="str">
        <f t="shared" si="12"/>
        <v>-</v>
      </c>
      <c r="C60" s="11" t="str">
        <f t="shared" si="12"/>
        <v>ERG</v>
      </c>
      <c r="D60" s="11" t="str">
        <f t="shared" si="12"/>
        <v>DD</v>
      </c>
      <c r="E60" s="13" t="str">
        <f t="shared" si="12"/>
        <v>MFI117</v>
      </c>
      <c r="F60" s="13" t="str">
        <f>Tableau14556[[#This Row],[Code métier]]&amp;Tableau14556[[#This Row],[Compteur ne rien saisir]]</f>
        <v>MFI11710</v>
      </c>
      <c r="G60" s="11" t="str">
        <f t="shared" si="13"/>
        <v>VF</v>
      </c>
      <c r="H60" s="38">
        <f t="shared" si="13"/>
        <v>44350</v>
      </c>
      <c r="I60" s="13" t="str">
        <f t="shared" si="13"/>
        <v>Auditeur</v>
      </c>
      <c r="J60" s="13" t="str">
        <f t="shared" si="13"/>
        <v>Auditrice</v>
      </c>
      <c r="K60" s="13" t="str">
        <f t="shared" si="13"/>
        <v>RISQUES / COMPLIANCE / CONTRÔLE</v>
      </c>
      <c r="L60" s="13" t="str">
        <f t="shared" si="13"/>
        <v>Inspecteur d'inspection générale</v>
      </c>
      <c r="M60" s="13" t="str">
        <f t="shared" si="13"/>
        <v>Auditor</v>
      </c>
      <c r="N60" s="13" t="str">
        <f t="shared" si="13"/>
        <v xml:space="preserve">L'auditeur permet le contrôle et la maîtrise des risques au sein des établissements bancaires, financiers et des entreprises des marchés financiers. Il veille notamment à la conformité réglementaire et financière de ces organisations. </v>
      </c>
      <c r="O60" s="13" t="str">
        <f t="shared" si="13"/>
        <v xml:space="preserve">Planifier sa mission et apprécier le contrôle interne :
L’auditeur doit tout d'abord élaborer un plan général d’audit à l'aune de sa connaissance générale de l’entreprise, de son environnement, de sa stratégie et des risques identifiés (ex : prudentiels, financiers, structurels, juridiques, technologiques).
Contrôler les procédures et les outils en place pour la gestion des risques et de la conformité réglementaire :
L'auditeur réalise ensuite l'examen des procédures, des outils en place et des processus (qui peuvent être informatisés ou non). Ses travaux sont en général réalisés sur un échantillon de départements ou filiales déterminés dans le cadre de la stratégie d'audit. Dans le cadre de ses travaux, il est amené à échanger avec les dirigeants de l'entreprise, ainsi que les services opérationnels et fonctions supports, afin d'auditer l'ensemble de la chaîne d'information. 
Réaliser et restituer la synthèse de ses travaux et des rapports d'audit :
À l’issue de ses travaux, l’auditeur en fait la synthèse de façon à s’assurer qu’ils sont compris et qu'ils déclenchent des actions correctives/préventives. Des processus d'audit intermédiaires peuvent être mis en place (ex : audits à blanc). </v>
      </c>
      <c r="P60" s="13" t="str">
        <f t="shared" si="13"/>
        <v xml:space="preserve">Spécialisation thématique :
L'auditeur peut être généraliste ou spécialisé (en risques IT, en risques des marchés financiers ou encore en modélisation financière par exemple).
Degré d'utilisation des technologies :
Une bonne maîtrise des outils informatiques est nécessaire, en particulier Excel et des logiciels dédiés. Certains auditeurs peuvent être amenés à être capables de coder des outils de gestion de données massives, en fonction de la volumétrie des informations liées aux risques.
Contraintes réglementaires :
Alors que l'ensemble des documents comptables, y compris les documents confidentiels, sont mis à sa disposition, il a un devoir de confidentialité et ne peut divulguer les informations qu'il récolte. L'auditeur est par ailleurs soumis à un cadre réglementaire spécifique à l'entité qu'il audite (ce cadre peut en effet être différent s'il s'agit d'une banque, d'une entreprise des marchés financiers...).
</v>
      </c>
      <c r="Q60" s="13" t="str">
        <f t="shared" si="13"/>
        <v>Type et taille d'organisation :
L'auditeur peut être lié à l'entreprise qu'il audite, mais il peut également appartenir à une entreprise externe (notamment pour la mise en œuvre de certaines dispositions réglementaires qui imposent la mobilisation d'auditeurs externes). Dans le cas d'une entreprise externe, une exigence spécifique est attendue (ex : définition plus précise de la stratégie d'audit au regard de benchmarks de pratiques).</v>
      </c>
      <c r="R60" s="13" t="str">
        <f t="shared" si="13"/>
        <v xml:space="preserve">L'auditeur a un rythme de travail élevé et variable, selon les types d'entreprises des marchés financiers qu'il audite. Les horaires ne sont donc pas toujours réguliers. </v>
      </c>
      <c r="S60" s="13" t="str">
        <f t="shared" si="13"/>
        <v>Les déplacements nationaux, voire internationaux, sont fréquents pour se rendre dans les départements et filiales de l'entreprise.</v>
      </c>
      <c r="T60" s="13" t="str">
        <f t="shared" si="13"/>
        <v xml:space="preserve">Directeur - Associé
Secrétaire général
Risk Manager
Spécialiste conformité
Contrôleur de gestion
Comptable
Fiscaliste
Juriste
Ensemble des fonctions opérationnelles et supports de l'entreprise </v>
      </c>
      <c r="U60" s="13" t="str">
        <f t="shared" si="13"/>
        <v>Régulateur
Clients
Autres auditeurs</v>
      </c>
      <c r="V60" s="27" t="s">
        <v>96</v>
      </c>
      <c r="W60" s="4" t="s">
        <v>106</v>
      </c>
      <c r="X60" s="4" t="s">
        <v>116</v>
      </c>
      <c r="Y60" s="4" t="s">
        <v>13</v>
      </c>
      <c r="Z60" s="4">
        <v>3</v>
      </c>
      <c r="AA60" s="4" t="s">
        <v>13</v>
      </c>
      <c r="AB60" s="95" t="s">
        <v>13</v>
      </c>
      <c r="AC60" s="95" t="s">
        <v>13</v>
      </c>
      <c r="AD60" s="95" t="s">
        <v>13</v>
      </c>
      <c r="AE60" s="95" t="str">
        <f>IF(Tableau14556[[#This Row],[N° RNCP-RS]]="-","-","https://www.francecompetences.fr/recherche/rncp/"&amp;Tableau14556[[#This Row],[N° RNCP-RS]])</f>
        <v>-</v>
      </c>
      <c r="AF60" s="140" t="s">
        <v>13</v>
      </c>
      <c r="AG60" s="13" t="s">
        <v>13</v>
      </c>
      <c r="AH60" s="26" t="s">
        <v>13</v>
      </c>
      <c r="AI60" s="13" t="s">
        <v>585</v>
      </c>
      <c r="AJ60" s="26" t="s">
        <v>13</v>
      </c>
      <c r="AK60" s="26" t="s">
        <v>13</v>
      </c>
      <c r="AL60" s="13" t="s">
        <v>13</v>
      </c>
      <c r="AM60" s="13" t="s">
        <v>13</v>
      </c>
      <c r="AN60" s="13" t="s">
        <v>13</v>
      </c>
      <c r="AO60" s="13" t="s">
        <v>13</v>
      </c>
    </row>
    <row r="61" spans="1:41" ht="34.200000000000003" customHeight="1" x14ac:dyDescent="0.3">
      <c r="A61" s="11">
        <v>11</v>
      </c>
      <c r="B61" s="11" t="str">
        <f t="shared" si="12"/>
        <v>-</v>
      </c>
      <c r="C61" s="11" t="str">
        <f t="shared" si="12"/>
        <v>ERG</v>
      </c>
      <c r="D61" s="11" t="str">
        <f t="shared" si="12"/>
        <v>DD</v>
      </c>
      <c r="E61" s="13" t="str">
        <f t="shared" si="12"/>
        <v>MFI117</v>
      </c>
      <c r="F61" s="13" t="str">
        <f>Tableau14556[[#This Row],[Code métier]]&amp;Tableau14556[[#This Row],[Compteur ne rien saisir]]</f>
        <v>MFI11711</v>
      </c>
      <c r="G61" s="11" t="str">
        <f t="shared" si="13"/>
        <v>VF</v>
      </c>
      <c r="H61" s="38">
        <f t="shared" si="13"/>
        <v>44350</v>
      </c>
      <c r="I61" s="13" t="str">
        <f t="shared" si="13"/>
        <v>Auditeur</v>
      </c>
      <c r="J61" s="13" t="str">
        <f t="shared" si="13"/>
        <v>Auditrice</v>
      </c>
      <c r="K61" s="13" t="str">
        <f t="shared" si="13"/>
        <v>RISQUES / COMPLIANCE / CONTRÔLE</v>
      </c>
      <c r="L61" s="13" t="str">
        <f t="shared" ref="L61:U62" si="14">IF(L59="","",L59)</f>
        <v>Inspecteur d'inspection générale</v>
      </c>
      <c r="M61" s="13" t="str">
        <f t="shared" si="14"/>
        <v>Auditor</v>
      </c>
      <c r="N61" s="13" t="str">
        <f t="shared" si="14"/>
        <v xml:space="preserve">L'auditeur permet le contrôle et la maîtrise des risques au sein des établissements bancaires, financiers et des entreprises des marchés financiers. Il veille notamment à la conformité réglementaire et financière de ces organisations. </v>
      </c>
      <c r="O61" s="13" t="str">
        <f t="shared" si="14"/>
        <v xml:space="preserve">Planifier sa mission et apprécier le contrôle interne :
L’auditeur doit tout d'abord élaborer un plan général d’audit à l'aune de sa connaissance générale de l’entreprise, de son environnement, de sa stratégie et des risques identifiés (ex : prudentiels, financiers, structurels, juridiques, technologiques).
Contrôler les procédures et les outils en place pour la gestion des risques et de la conformité réglementaire :
L'auditeur réalise ensuite l'examen des procédures, des outils en place et des processus (qui peuvent être informatisés ou non). Ses travaux sont en général réalisés sur un échantillon de départements ou filiales déterminés dans le cadre de la stratégie d'audit. Dans le cadre de ses travaux, il est amené à échanger avec les dirigeants de l'entreprise, ainsi que les services opérationnels et fonctions supports, afin d'auditer l'ensemble de la chaîne d'information. 
Réaliser et restituer la synthèse de ses travaux et des rapports d'audit :
À l’issue de ses travaux, l’auditeur en fait la synthèse de façon à s’assurer qu’ils sont compris et qu'ils déclenchent des actions correctives/préventives. Des processus d'audit intermédiaires peuvent être mis en place (ex : audits à blanc). </v>
      </c>
      <c r="P61" s="13" t="str">
        <f t="shared" si="14"/>
        <v xml:space="preserve">Spécialisation thématique :
L'auditeur peut être généraliste ou spécialisé (en risques IT, en risques des marchés financiers ou encore en modélisation financière par exemple).
Degré d'utilisation des technologies :
Une bonne maîtrise des outils informatiques est nécessaire, en particulier Excel et des logiciels dédiés. Certains auditeurs peuvent être amenés à être capables de coder des outils de gestion de données massives, en fonction de la volumétrie des informations liées aux risques.
Contraintes réglementaires :
Alors que l'ensemble des documents comptables, y compris les documents confidentiels, sont mis à sa disposition, il a un devoir de confidentialité et ne peut divulguer les informations qu'il récolte. L'auditeur est par ailleurs soumis à un cadre réglementaire spécifique à l'entité qu'il audite (ce cadre peut en effet être différent s'il s'agit d'une banque, d'une entreprise des marchés financiers...).
</v>
      </c>
      <c r="Q61" s="13" t="str">
        <f t="shared" si="14"/>
        <v>Type et taille d'organisation :
L'auditeur peut être lié à l'entreprise qu'il audite, mais il peut également appartenir à une entreprise externe (notamment pour la mise en œuvre de certaines dispositions réglementaires qui imposent la mobilisation d'auditeurs externes). Dans le cas d'une entreprise externe, une exigence spécifique est attendue (ex : définition plus précise de la stratégie d'audit au regard de benchmarks de pratiques).</v>
      </c>
      <c r="R61" s="13" t="str">
        <f t="shared" si="14"/>
        <v xml:space="preserve">L'auditeur a un rythme de travail élevé et variable, selon les types d'entreprises des marchés financiers qu'il audite. Les horaires ne sont donc pas toujours réguliers. </v>
      </c>
      <c r="S61" s="13" t="str">
        <f t="shared" si="14"/>
        <v>Les déplacements nationaux, voire internationaux, sont fréquents pour se rendre dans les départements et filiales de l'entreprise.</v>
      </c>
      <c r="T61" s="13" t="str">
        <f t="shared" si="14"/>
        <v xml:space="preserve">Directeur - Associé
Secrétaire général
Risk Manager
Spécialiste conformité
Contrôleur de gestion
Comptable
Fiscaliste
Juriste
Ensemble des fonctions opérationnelles et supports de l'entreprise </v>
      </c>
      <c r="U61" s="13" t="str">
        <f t="shared" si="14"/>
        <v>Régulateur
Clients
Autres auditeurs</v>
      </c>
      <c r="V61" s="27" t="s">
        <v>180</v>
      </c>
      <c r="W61" s="4" t="s">
        <v>19</v>
      </c>
      <c r="X61" s="4" t="s">
        <v>7</v>
      </c>
      <c r="Y61" s="4" t="s">
        <v>13</v>
      </c>
      <c r="Z61" s="4">
        <v>3</v>
      </c>
      <c r="AA61" s="4" t="s">
        <v>13</v>
      </c>
      <c r="AB61" s="95" t="s">
        <v>13</v>
      </c>
      <c r="AC61" s="95" t="s">
        <v>13</v>
      </c>
      <c r="AD61" s="95" t="s">
        <v>13</v>
      </c>
      <c r="AE61" s="95" t="str">
        <f>IF(Tableau14556[[#This Row],[N° RNCP-RS]]="-","-","https://www.francecompetences.fr/recherche/rncp/"&amp;Tableau14556[[#This Row],[N° RNCP-RS]])</f>
        <v>-</v>
      </c>
      <c r="AF61" s="140" t="s">
        <v>13</v>
      </c>
      <c r="AG61" s="13" t="s">
        <v>13</v>
      </c>
      <c r="AH61" s="26" t="s">
        <v>13</v>
      </c>
      <c r="AI61" s="13" t="s">
        <v>585</v>
      </c>
      <c r="AJ61" s="26" t="s">
        <v>13</v>
      </c>
      <c r="AK61" s="26" t="s">
        <v>13</v>
      </c>
      <c r="AL61" s="13" t="s">
        <v>13</v>
      </c>
      <c r="AM61" s="13" t="s">
        <v>13</v>
      </c>
      <c r="AN61" s="13" t="s">
        <v>13</v>
      </c>
      <c r="AO61" s="13" t="s">
        <v>13</v>
      </c>
    </row>
    <row r="62" spans="1:41" ht="34.200000000000003" customHeight="1" x14ac:dyDescent="0.3">
      <c r="A62" s="11">
        <v>12</v>
      </c>
      <c r="B62" s="11" t="str">
        <f t="shared" si="12"/>
        <v>-</v>
      </c>
      <c r="C62" s="11" t="str">
        <f t="shared" si="12"/>
        <v>ERG</v>
      </c>
      <c r="D62" s="11" t="str">
        <f t="shared" si="12"/>
        <v>DD</v>
      </c>
      <c r="E62" s="13" t="str">
        <f t="shared" si="12"/>
        <v>MFI117</v>
      </c>
      <c r="F62" s="13" t="str">
        <f>Tableau14556[[#This Row],[Code métier]]&amp;Tableau14556[[#This Row],[Compteur ne rien saisir]]</f>
        <v>MFI11712</v>
      </c>
      <c r="G62" s="11" t="str">
        <f t="shared" si="13"/>
        <v>VF</v>
      </c>
      <c r="H62" s="38">
        <f t="shared" si="13"/>
        <v>44350</v>
      </c>
      <c r="I62" s="13" t="str">
        <f t="shared" si="13"/>
        <v>Auditeur</v>
      </c>
      <c r="J62" s="13" t="str">
        <f t="shared" si="13"/>
        <v>Auditrice</v>
      </c>
      <c r="K62" s="13" t="str">
        <f t="shared" si="13"/>
        <v>RISQUES / COMPLIANCE / CONTRÔLE</v>
      </c>
      <c r="L62" s="13" t="str">
        <f t="shared" si="14"/>
        <v>Inspecteur d'inspection générale</v>
      </c>
      <c r="M62" s="13" t="str">
        <f t="shared" si="14"/>
        <v>Auditor</v>
      </c>
      <c r="N62" s="13" t="str">
        <f t="shared" si="14"/>
        <v xml:space="preserve">L'auditeur permet le contrôle et la maîtrise des risques au sein des établissements bancaires, financiers et des entreprises des marchés financiers. Il veille notamment à la conformité réglementaire et financière de ces organisations. </v>
      </c>
      <c r="O62" s="13" t="str">
        <f t="shared" si="14"/>
        <v xml:space="preserve">Planifier sa mission et apprécier le contrôle interne :
L’auditeur doit tout d'abord élaborer un plan général d’audit à l'aune de sa connaissance générale de l’entreprise, de son environnement, de sa stratégie et des risques identifiés (ex : prudentiels, financiers, structurels, juridiques, technologiques).
Contrôler les procédures et les outils en place pour la gestion des risques et de la conformité réglementaire :
L'auditeur réalise ensuite l'examen des procédures, des outils en place et des processus (qui peuvent être informatisés ou non). Ses travaux sont en général réalisés sur un échantillon de départements ou filiales déterminés dans le cadre de la stratégie d'audit. Dans le cadre de ses travaux, il est amené à échanger avec les dirigeants de l'entreprise, ainsi que les services opérationnels et fonctions supports, afin d'auditer l'ensemble de la chaîne d'information. 
Réaliser et restituer la synthèse de ses travaux et des rapports d'audit :
À l’issue de ses travaux, l’auditeur en fait la synthèse de façon à s’assurer qu’ils sont compris et qu'ils déclenchent des actions correctives/préventives. Des processus d'audit intermédiaires peuvent être mis en place (ex : audits à blanc). </v>
      </c>
      <c r="P62" s="13" t="str">
        <f t="shared" si="14"/>
        <v xml:space="preserve">Spécialisation thématique :
L'auditeur peut être généraliste ou spécialisé (en risques IT, en risques des marchés financiers ou encore en modélisation financière par exemple).
Degré d'utilisation des technologies :
Une bonne maîtrise des outils informatiques est nécessaire, en particulier Excel et des logiciels dédiés. Certains auditeurs peuvent être amenés à être capables de coder des outils de gestion de données massives, en fonction de la volumétrie des informations liées aux risques.
Contraintes réglementaires :
Alors que l'ensemble des documents comptables, y compris les documents confidentiels, sont mis à sa disposition, il a un devoir de confidentialité et ne peut divulguer les informations qu'il récolte. L'auditeur est par ailleurs soumis à un cadre réglementaire spécifique à l'entité qu'il audite (ce cadre peut en effet être différent s'il s'agit d'une banque, d'une entreprise des marchés financiers...).
</v>
      </c>
      <c r="Q62" s="13" t="str">
        <f t="shared" si="14"/>
        <v>Type et taille d'organisation :
L'auditeur peut être lié à l'entreprise qu'il audite, mais il peut également appartenir à une entreprise externe (notamment pour la mise en œuvre de certaines dispositions réglementaires qui imposent la mobilisation d'auditeurs externes). Dans le cas d'une entreprise externe, une exigence spécifique est attendue (ex : définition plus précise de la stratégie d'audit au regard de benchmarks de pratiques).</v>
      </c>
      <c r="R62" s="13" t="str">
        <f t="shared" si="14"/>
        <v xml:space="preserve">L'auditeur a un rythme de travail élevé et variable, selon les types d'entreprises des marchés financiers qu'il audite. Les horaires ne sont donc pas toujours réguliers. </v>
      </c>
      <c r="S62" s="13" t="str">
        <f t="shared" si="14"/>
        <v>Les déplacements nationaux, voire internationaux, sont fréquents pour se rendre dans les départements et filiales de l'entreprise.</v>
      </c>
      <c r="T62" s="13" t="str">
        <f t="shared" si="14"/>
        <v xml:space="preserve">Directeur - Associé
Secrétaire général
Risk Manager
Spécialiste conformité
Contrôleur de gestion
Comptable
Fiscaliste
Juriste
Ensemble des fonctions opérationnelles et supports de l'entreprise </v>
      </c>
      <c r="U62" s="13" t="str">
        <f t="shared" si="14"/>
        <v>Régulateur
Clients
Autres auditeurs</v>
      </c>
      <c r="V62" s="27" t="s">
        <v>96</v>
      </c>
      <c r="W62" s="4" t="s">
        <v>140</v>
      </c>
      <c r="X62" s="4" t="s">
        <v>142</v>
      </c>
      <c r="Y62" s="4" t="s">
        <v>13</v>
      </c>
      <c r="Z62" s="4">
        <v>4</v>
      </c>
      <c r="AA62" s="4" t="s">
        <v>13</v>
      </c>
      <c r="AB62" s="95" t="s">
        <v>13</v>
      </c>
      <c r="AC62" s="95" t="s">
        <v>13</v>
      </c>
      <c r="AD62" s="95" t="s">
        <v>13</v>
      </c>
      <c r="AE62" s="95" t="str">
        <f>IF(Tableau14556[[#This Row],[N° RNCP-RS]]="-","-","https://www.francecompetences.fr/recherche/rncp/"&amp;Tableau14556[[#This Row],[N° RNCP-RS]])</f>
        <v>-</v>
      </c>
      <c r="AF62" s="140" t="s">
        <v>13</v>
      </c>
      <c r="AG62" s="13" t="s">
        <v>13</v>
      </c>
      <c r="AH62" s="26" t="s">
        <v>13</v>
      </c>
      <c r="AI62" s="13" t="s">
        <v>585</v>
      </c>
      <c r="AJ62" s="26" t="s">
        <v>13</v>
      </c>
      <c r="AK62" s="26" t="s">
        <v>13</v>
      </c>
      <c r="AL62" s="13" t="s">
        <v>13</v>
      </c>
      <c r="AM62" s="13" t="s">
        <v>13</v>
      </c>
      <c r="AN62" s="13" t="s">
        <v>13</v>
      </c>
      <c r="AO62" s="13" t="s">
        <v>13</v>
      </c>
    </row>
    <row r="63" spans="1:41" ht="256.8" hidden="1" customHeight="1" x14ac:dyDescent="0.3">
      <c r="A63" s="12">
        <v>1</v>
      </c>
      <c r="B63" s="7" t="s">
        <v>13</v>
      </c>
      <c r="C63" s="35" t="s">
        <v>217</v>
      </c>
      <c r="D63" s="7" t="s">
        <v>247</v>
      </c>
      <c r="E63" s="12" t="s">
        <v>61</v>
      </c>
      <c r="F63" s="12" t="str">
        <f>Tableau14556[[#This Row],[Code métier]]&amp;Tableau14556[[#This Row],[Compteur ne rien saisir]]</f>
        <v>MFI1191</v>
      </c>
      <c r="G63" s="35" t="s">
        <v>448</v>
      </c>
      <c r="H63" s="36">
        <v>44370</v>
      </c>
      <c r="I63" s="127" t="s">
        <v>317</v>
      </c>
      <c r="J63" s="8" t="s">
        <v>317</v>
      </c>
      <c r="K63" s="8" t="s">
        <v>318</v>
      </c>
      <c r="L63" s="8" t="s">
        <v>319</v>
      </c>
      <c r="M63" s="8" t="s">
        <v>320</v>
      </c>
      <c r="N63" s="8" t="s">
        <v>449</v>
      </c>
      <c r="O63" s="8" t="s">
        <v>321</v>
      </c>
      <c r="P63" s="8" t="s">
        <v>563</v>
      </c>
      <c r="Q63" s="8" t="s">
        <v>322</v>
      </c>
      <c r="R63" s="8" t="s">
        <v>450</v>
      </c>
      <c r="S63" s="8" t="s">
        <v>323</v>
      </c>
      <c r="T63" s="8" t="s">
        <v>451</v>
      </c>
      <c r="U63" s="8" t="s">
        <v>452</v>
      </c>
      <c r="V63" s="27" t="s">
        <v>96</v>
      </c>
      <c r="W63" s="4" t="s">
        <v>211</v>
      </c>
      <c r="X63" s="4" t="s">
        <v>153</v>
      </c>
      <c r="Y63" s="4">
        <v>1</v>
      </c>
      <c r="Z63" s="4">
        <v>4</v>
      </c>
      <c r="AA63" s="4" t="s">
        <v>13</v>
      </c>
      <c r="AB63" s="96">
        <v>34034</v>
      </c>
      <c r="AC63" s="117" t="s">
        <v>529</v>
      </c>
      <c r="AD63" s="96" t="s">
        <v>13</v>
      </c>
      <c r="AE63" s="96" t="str">
        <f>IF(Tableau14556[[#This Row],[N° RNCP-RS]]="-","-","https://www.francecompetences.fr/recherche/rncp/"&amp;Tableau14556[[#This Row],[N° RNCP-RS]])</f>
        <v>https://www.francecompetences.fr/recherche/rncp/34034</v>
      </c>
      <c r="AF63" s="117" t="s">
        <v>556</v>
      </c>
      <c r="AG63" s="14" t="s">
        <v>13</v>
      </c>
      <c r="AH63" s="8" t="s">
        <v>13</v>
      </c>
      <c r="AI63" s="14" t="s">
        <v>585</v>
      </c>
      <c r="AJ63" s="8" t="s">
        <v>201</v>
      </c>
      <c r="AK63" s="8" t="s">
        <v>201</v>
      </c>
      <c r="AL63" s="14" t="s">
        <v>13</v>
      </c>
      <c r="AM63" s="14" t="s">
        <v>13</v>
      </c>
      <c r="AN63" s="14" t="s">
        <v>13</v>
      </c>
      <c r="AO63" s="14" t="s">
        <v>13</v>
      </c>
    </row>
    <row r="64" spans="1:41" ht="34.200000000000003" hidden="1" customHeight="1" x14ac:dyDescent="0.3">
      <c r="A64" s="12">
        <v>2</v>
      </c>
      <c r="B64" s="12" t="str">
        <f t="shared" ref="B64:E74" si="15">IF(B63="","",B63)</f>
        <v>-</v>
      </c>
      <c r="C64" s="12" t="str">
        <f t="shared" si="15"/>
        <v>ERG</v>
      </c>
      <c r="D64" s="12" t="str">
        <f t="shared" si="15"/>
        <v>DD</v>
      </c>
      <c r="E64" s="12" t="str">
        <f t="shared" si="15"/>
        <v>MFI119</v>
      </c>
      <c r="F64" s="12" t="str">
        <f>Tableau14556[[#This Row],[Code métier]]&amp;Tableau14556[[#This Row],[Compteur ne rien saisir]]</f>
        <v>MFI1192</v>
      </c>
      <c r="G64" s="12" t="str">
        <f t="shared" ref="G64:U74" si="16">IF(G63="","",G63)</f>
        <v>VF</v>
      </c>
      <c r="H64" s="39">
        <f t="shared" si="16"/>
        <v>44370</v>
      </c>
      <c r="I64" s="14" t="str">
        <f t="shared" si="16"/>
        <v>Stratégiste / Économiste</v>
      </c>
      <c r="J64" s="14" t="str">
        <f t="shared" si="16"/>
        <v>Stratégiste / Économiste</v>
      </c>
      <c r="K64" s="14" t="str">
        <f t="shared" si="16"/>
        <v>ANALYSE STRATÉGIQUE, ÉCONOMIQUE ET FINANCIÈRE</v>
      </c>
      <c r="L64" s="14" t="str">
        <f t="shared" si="16"/>
        <v>Sondeur des marchés / conjoncturiste
Market Analyst</v>
      </c>
      <c r="M64" s="14" t="str">
        <f t="shared" si="16"/>
        <v>Market strategist / Economist
Market Analyst</v>
      </c>
      <c r="N64" s="14" t="str">
        <f t="shared" si="16"/>
        <v>Le Stratégiste / Économiste analyse l’évolution des marchés financiers, avec différents horizons de temps, afin de faciliter l’élaboration de stratégies d'investissements pour le compte d’investisseurs institutionnels ou plus rarement privés.</v>
      </c>
      <c r="O64" s="14" t="str">
        <f t="shared" si="16"/>
        <v>Identifier les informations qui seront utiles pour tirer des conclusions cohérentes :
Le Stratégiste / Économiste mobilise des outils d’analyse conjoncturelle qui doivent lui permettre de suivre des données quantitatives à court terme sur les activités de marché (ex : actions, taux, crédit, change, matières premières ou encore dérivés), ainsi que des données sur les perspectives macroéconomiques à moyen et long terme (ex : PIB, risques géopolitiques et structurels, endettement, crises, déficits). 
Analyser selon une approche globale les réactions des marchés et les conjonctures macroéconomiques :
Il confronte ensuite les données quantitatives de marché à son analyse des fondamentaux économiques et les perspectives macroéconomiques. Il détermine ainsi « une toile de fond » de l’environnement économique et financier des différentes zones géographiques considérées pour mettre en perspective les fluctuations de court terme et leurs conséquences probables sur des marchés. Ce travail s’appuie sur l’analyse quantitative, qualitative et la mise en place de scénarios.
Participer à l'élaboration des stratégies d'investissements financiers :
Il ne met pas directement en œuvre les choix liés aux évolutions qu'il analyse. Toutefois, il élabore avec les investisseurs les stratégies d'investissements financiers et les choix d'allocations. Il intervient pour expliquer et transmettre ses analyses (ex : note d'analyse) sur l’évolution de l’actualité économique et financière à la clientèle de son entreprise.</v>
      </c>
      <c r="P64" s="14" t="str">
        <f t="shared" si="16"/>
        <v xml:space="preserve">Type d'offre :
Le stratégiste/économiste peut proposer deux types de services :  
-	Soit il estime l'exposition aux risques des secteurs économiques (comme le secteur de l'énergie ou celui de l'automobile) et alloue les investissements sur cette base 
-	Soit il alloue des investissements sur les grands marchés  (par exemple le marché de la dette souveraine, actions, Forex, repo, produits structurés, etc.)
Diversité des types de clients :  
Il peut travailler pour différents types d’investisseurs finaux (institutionnels ou plus rarement privés) selon la clientèle de son entreprise des marchés financiers (gérants, fonds de pension, assureurs, hedge funds...).
Spécialisation géographique :
Il couvre en général principalement une zone géographique (marché européen par exemple). En effet, la culture des affaires, l'organisation des marchés financiers et les risques géopolitiques peuvent varier d'une zone à l'autre. Pour autant, tous les stratégistes font attention à l'économie américaine et de plus en plus aux économies asiatiques. </v>
      </c>
      <c r="Q64" s="14" t="str">
        <f t="shared" si="16"/>
        <v>Type et taille d'organisation :
Le Stratégiste / Économiste travaille dans une entreprise des marchés financiers, un établissement bancaire ou financier.  Dans les entreprises des marchés financiers, sa clientèle est plus diverse et son niveau de spécialisation peut augmenter sur les types de marchés ou de zones géographiques.</v>
      </c>
      <c r="R64" s="14" t="str">
        <f t="shared" si="16"/>
        <v>Le  Stratégiste / Économiste a un rythme de travail très exigeant et variable, selon le nombre d'analyses en cours pour les investisseurs et les actualités impactantes.</v>
      </c>
      <c r="S64" s="14" t="str">
        <f t="shared" si="16"/>
        <v>Le  Stratégiste / Économiste se déplace ponctuellement pour des réunions de restitutions d'analyses ou de travaux sur les projets d'investissements.</v>
      </c>
      <c r="T64" s="14" t="str">
        <f t="shared" si="16"/>
        <v>Directeur - Associé
Sales Trader
Salesmen
Analyste financier / crédit
Data Analyst
Chargés du marketing
Customer Relationship Manager
Conseiller en gestion de patrimoine</v>
      </c>
      <c r="U64" s="14" t="str">
        <f t="shared" si="16"/>
        <v>Clients
Organismes de statistiques
Organismes d'études et de recherche
Avocats
Banquiers
Certaines organisations internationales d'études (OCDE notamment)</v>
      </c>
      <c r="V64" s="27" t="s">
        <v>96</v>
      </c>
      <c r="W64" s="4" t="s">
        <v>210</v>
      </c>
      <c r="X64" s="4" t="s">
        <v>133</v>
      </c>
      <c r="Y64" s="4">
        <v>2</v>
      </c>
      <c r="Z64" s="4">
        <v>3</v>
      </c>
      <c r="AA64" s="4" t="s">
        <v>13</v>
      </c>
      <c r="AB64" s="96">
        <v>34498</v>
      </c>
      <c r="AC64" s="117" t="s">
        <v>486</v>
      </c>
      <c r="AD64" s="96" t="s">
        <v>13</v>
      </c>
      <c r="AE64" s="96" t="str">
        <f>IF(Tableau14556[[#This Row],[N° RNCP-RS]]="-","-","https://www.francecompetences.fr/recherche/rncp/"&amp;Tableau14556[[#This Row],[N° RNCP-RS]])</f>
        <v>https://www.francecompetences.fr/recherche/rncp/34498</v>
      </c>
      <c r="AF64" s="141" t="s">
        <v>13</v>
      </c>
      <c r="AG64" s="14" t="s">
        <v>13</v>
      </c>
      <c r="AH64" s="8" t="s">
        <v>13</v>
      </c>
      <c r="AI64" s="14" t="s">
        <v>585</v>
      </c>
      <c r="AJ64" s="8" t="s">
        <v>203</v>
      </c>
      <c r="AK64" s="8" t="s">
        <v>245</v>
      </c>
      <c r="AL64" s="14" t="s">
        <v>13</v>
      </c>
      <c r="AM64" s="14" t="s">
        <v>13</v>
      </c>
      <c r="AN64" s="14" t="s">
        <v>13</v>
      </c>
      <c r="AO64" s="14" t="s">
        <v>13</v>
      </c>
    </row>
    <row r="65" spans="1:41" ht="34.200000000000003" hidden="1" customHeight="1" x14ac:dyDescent="0.3">
      <c r="A65" s="12">
        <v>3</v>
      </c>
      <c r="B65" s="12" t="str">
        <f t="shared" si="15"/>
        <v>-</v>
      </c>
      <c r="C65" s="12" t="str">
        <f t="shared" si="15"/>
        <v>ERG</v>
      </c>
      <c r="D65" s="12" t="str">
        <f t="shared" si="15"/>
        <v>DD</v>
      </c>
      <c r="E65" s="12" t="str">
        <f t="shared" si="15"/>
        <v>MFI119</v>
      </c>
      <c r="F65" s="12" t="str">
        <f>Tableau14556[[#This Row],[Code métier]]&amp;Tableau14556[[#This Row],[Compteur ne rien saisir]]</f>
        <v>MFI1193</v>
      </c>
      <c r="G65" s="12" t="str">
        <f t="shared" si="16"/>
        <v>VF</v>
      </c>
      <c r="H65" s="39">
        <f t="shared" si="16"/>
        <v>44370</v>
      </c>
      <c r="I65" s="14" t="str">
        <f t="shared" si="16"/>
        <v>Stratégiste / Économiste</v>
      </c>
      <c r="J65" s="14" t="str">
        <f t="shared" si="16"/>
        <v>Stratégiste / Économiste</v>
      </c>
      <c r="K65" s="14" t="str">
        <f t="shared" si="16"/>
        <v>ANALYSE STRATÉGIQUE, ÉCONOMIQUE ET FINANCIÈRE</v>
      </c>
      <c r="L65" s="14" t="str">
        <f t="shared" si="16"/>
        <v>Sondeur des marchés / conjoncturiste
Market Analyst</v>
      </c>
      <c r="M65" s="14" t="str">
        <f t="shared" si="16"/>
        <v>Market strategist / Economist
Market Analyst</v>
      </c>
      <c r="N65" s="14" t="str">
        <f t="shared" si="16"/>
        <v>Le Stratégiste / Économiste analyse l’évolution des marchés financiers, avec différents horizons de temps, afin de faciliter l’élaboration de stratégies d'investissements pour le compte d’investisseurs institutionnels ou plus rarement privés.</v>
      </c>
      <c r="O65" s="14" t="str">
        <f t="shared" si="16"/>
        <v>Identifier les informations qui seront utiles pour tirer des conclusions cohérentes :
Le Stratégiste / Économiste mobilise des outils d’analyse conjoncturelle qui doivent lui permettre de suivre des données quantitatives à court terme sur les activités de marché (ex : actions, taux, crédit, change, matières premières ou encore dérivés), ainsi que des données sur les perspectives macroéconomiques à moyen et long terme (ex : PIB, risques géopolitiques et structurels, endettement, crises, déficits). 
Analyser selon une approche globale les réactions des marchés et les conjonctures macroéconomiques :
Il confronte ensuite les données quantitatives de marché à son analyse des fondamentaux économiques et les perspectives macroéconomiques. Il détermine ainsi « une toile de fond » de l’environnement économique et financier des différentes zones géographiques considérées pour mettre en perspective les fluctuations de court terme et leurs conséquences probables sur des marchés. Ce travail s’appuie sur l’analyse quantitative, qualitative et la mise en place de scénarios.
Participer à l'élaboration des stratégies d'investissements financiers :
Il ne met pas directement en œuvre les choix liés aux évolutions qu'il analyse. Toutefois, il élabore avec les investisseurs les stratégies d'investissements financiers et les choix d'allocations. Il intervient pour expliquer et transmettre ses analyses (ex : note d'analyse) sur l’évolution de l’actualité économique et financière à la clientèle de son entreprise.</v>
      </c>
      <c r="P65" s="14" t="str">
        <f t="shared" si="16"/>
        <v xml:space="preserve">Type d'offre :
Le stratégiste/économiste peut proposer deux types de services :  
-	Soit il estime l'exposition aux risques des secteurs économiques (comme le secteur de l'énergie ou celui de l'automobile) et alloue les investissements sur cette base 
-	Soit il alloue des investissements sur les grands marchés  (par exemple le marché de la dette souveraine, actions, Forex, repo, produits structurés, etc.)
Diversité des types de clients :  
Il peut travailler pour différents types d’investisseurs finaux (institutionnels ou plus rarement privés) selon la clientèle de son entreprise des marchés financiers (gérants, fonds de pension, assureurs, hedge funds...).
Spécialisation géographique :
Il couvre en général principalement une zone géographique (marché européen par exemple). En effet, la culture des affaires, l'organisation des marchés financiers et les risques géopolitiques peuvent varier d'une zone à l'autre. Pour autant, tous les stratégistes font attention à l'économie américaine et de plus en plus aux économies asiatiques. </v>
      </c>
      <c r="Q65" s="14" t="str">
        <f t="shared" si="16"/>
        <v>Type et taille d'organisation :
Le Stratégiste / Économiste travaille dans une entreprise des marchés financiers, un établissement bancaire ou financier.  Dans les entreprises des marchés financiers, sa clientèle est plus diverse et son niveau de spécialisation peut augmenter sur les types de marchés ou de zones géographiques.</v>
      </c>
      <c r="R65" s="14" t="str">
        <f t="shared" si="16"/>
        <v>Le  Stratégiste / Économiste a un rythme de travail très exigeant et variable, selon le nombre d'analyses en cours pour les investisseurs et les actualités impactantes.</v>
      </c>
      <c r="S65" s="14" t="str">
        <f t="shared" si="16"/>
        <v>Le  Stratégiste / Économiste se déplace ponctuellement pour des réunions de restitutions d'analyses ou de travaux sur les projets d'investissements.</v>
      </c>
      <c r="T65" s="14" t="str">
        <f t="shared" si="16"/>
        <v>Directeur - Associé
Sales Trader
Salesmen
Analyste financier / crédit
Data Analyst
Chargés du marketing
Customer Relationship Manager
Conseiller en gestion de patrimoine</v>
      </c>
      <c r="U65" s="14" t="str">
        <f t="shared" si="16"/>
        <v>Clients
Organismes de statistiques
Organismes d'études et de recherche
Avocats
Banquiers
Certaines organisations internationales d'études (OCDE notamment)</v>
      </c>
      <c r="V65" s="27" t="s">
        <v>96</v>
      </c>
      <c r="W65" s="4" t="s">
        <v>97</v>
      </c>
      <c r="X65" s="4" t="s">
        <v>98</v>
      </c>
      <c r="Y65" s="4">
        <v>3</v>
      </c>
      <c r="Z65" s="4">
        <v>3</v>
      </c>
      <c r="AA65" s="4" t="s">
        <v>13</v>
      </c>
      <c r="AB65" s="96">
        <v>34294</v>
      </c>
      <c r="AC65" s="117" t="s">
        <v>523</v>
      </c>
      <c r="AD65" s="96" t="s">
        <v>13</v>
      </c>
      <c r="AE65" s="96" t="str">
        <f>IF(Tableau14556[[#This Row],[N° RNCP-RS]]="-","-","https://www.francecompetences.fr/recherche/rncp/"&amp;Tableau14556[[#This Row],[N° RNCP-RS]])</f>
        <v>https://www.francecompetences.fr/recherche/rncp/34294</v>
      </c>
      <c r="AF65" s="141" t="s">
        <v>13</v>
      </c>
      <c r="AG65" s="14" t="s">
        <v>13</v>
      </c>
      <c r="AH65" s="8" t="s">
        <v>13</v>
      </c>
      <c r="AI65" s="14" t="s">
        <v>585</v>
      </c>
      <c r="AJ65" s="8" t="s">
        <v>13</v>
      </c>
      <c r="AK65" s="8" t="s">
        <v>265</v>
      </c>
      <c r="AL65" s="14" t="s">
        <v>13</v>
      </c>
      <c r="AM65" s="14" t="s">
        <v>13</v>
      </c>
      <c r="AN65" s="14" t="s">
        <v>13</v>
      </c>
      <c r="AO65" s="14" t="s">
        <v>13</v>
      </c>
    </row>
    <row r="66" spans="1:41" ht="34.200000000000003" hidden="1" customHeight="1" x14ac:dyDescent="0.3">
      <c r="A66" s="12">
        <v>4</v>
      </c>
      <c r="B66" s="12" t="str">
        <f t="shared" si="15"/>
        <v>-</v>
      </c>
      <c r="C66" s="12" t="str">
        <f t="shared" si="15"/>
        <v>ERG</v>
      </c>
      <c r="D66" s="12" t="str">
        <f t="shared" si="15"/>
        <v>DD</v>
      </c>
      <c r="E66" s="12" t="str">
        <f t="shared" si="15"/>
        <v>MFI119</v>
      </c>
      <c r="F66" s="12" t="str">
        <f>Tableau14556[[#This Row],[Code métier]]&amp;Tableau14556[[#This Row],[Compteur ne rien saisir]]</f>
        <v>MFI1194</v>
      </c>
      <c r="G66" s="12" t="str">
        <f t="shared" si="16"/>
        <v>VF</v>
      </c>
      <c r="H66" s="39">
        <f t="shared" si="16"/>
        <v>44370</v>
      </c>
      <c r="I66" s="14" t="str">
        <f t="shared" si="16"/>
        <v>Stratégiste / Économiste</v>
      </c>
      <c r="J66" s="14" t="str">
        <f t="shared" si="16"/>
        <v>Stratégiste / Économiste</v>
      </c>
      <c r="K66" s="14" t="str">
        <f t="shared" si="16"/>
        <v>ANALYSE STRATÉGIQUE, ÉCONOMIQUE ET FINANCIÈRE</v>
      </c>
      <c r="L66" s="14" t="str">
        <f t="shared" si="16"/>
        <v>Sondeur des marchés / conjoncturiste
Market Analyst</v>
      </c>
      <c r="M66" s="14" t="str">
        <f t="shared" si="16"/>
        <v>Market strategist / Economist
Market Analyst</v>
      </c>
      <c r="N66" s="14" t="str">
        <f t="shared" si="16"/>
        <v>Le Stratégiste / Économiste analyse l’évolution des marchés financiers, avec différents horizons de temps, afin de faciliter l’élaboration de stratégies d'investissements pour le compte d’investisseurs institutionnels ou plus rarement privés.</v>
      </c>
      <c r="O66" s="14" t="str">
        <f t="shared" si="16"/>
        <v>Identifier les informations qui seront utiles pour tirer des conclusions cohérentes :
Le Stratégiste / Économiste mobilise des outils d’analyse conjoncturelle qui doivent lui permettre de suivre des données quantitatives à court terme sur les activités de marché (ex : actions, taux, crédit, change, matières premières ou encore dérivés), ainsi que des données sur les perspectives macroéconomiques à moyen et long terme (ex : PIB, risques géopolitiques et structurels, endettement, crises, déficits). 
Analyser selon une approche globale les réactions des marchés et les conjonctures macroéconomiques :
Il confronte ensuite les données quantitatives de marché à son analyse des fondamentaux économiques et les perspectives macroéconomiques. Il détermine ainsi « une toile de fond » de l’environnement économique et financier des différentes zones géographiques considérées pour mettre en perspective les fluctuations de court terme et leurs conséquences probables sur des marchés. Ce travail s’appuie sur l’analyse quantitative, qualitative et la mise en place de scénarios.
Participer à l'élaboration des stratégies d'investissements financiers :
Il ne met pas directement en œuvre les choix liés aux évolutions qu'il analyse. Toutefois, il élabore avec les investisseurs les stratégies d'investissements financiers et les choix d'allocations. Il intervient pour expliquer et transmettre ses analyses (ex : note d'analyse) sur l’évolution de l’actualité économique et financière à la clientèle de son entreprise.</v>
      </c>
      <c r="P66" s="14" t="str">
        <f t="shared" si="16"/>
        <v xml:space="preserve">Type d'offre :
Le stratégiste/économiste peut proposer deux types de services :  
-	Soit il estime l'exposition aux risques des secteurs économiques (comme le secteur de l'énergie ou celui de l'automobile) et alloue les investissements sur cette base 
-	Soit il alloue des investissements sur les grands marchés  (par exemple le marché de la dette souveraine, actions, Forex, repo, produits structurés, etc.)
Diversité des types de clients :  
Il peut travailler pour différents types d’investisseurs finaux (institutionnels ou plus rarement privés) selon la clientèle de son entreprise des marchés financiers (gérants, fonds de pension, assureurs, hedge funds...).
Spécialisation géographique :
Il couvre en général principalement une zone géographique (marché européen par exemple). En effet, la culture des affaires, l'organisation des marchés financiers et les risques géopolitiques peuvent varier d'une zone à l'autre. Pour autant, tous les stratégistes font attention à l'économie américaine et de plus en plus aux économies asiatiques. </v>
      </c>
      <c r="Q66" s="14" t="str">
        <f t="shared" si="16"/>
        <v>Type et taille d'organisation :
Le Stratégiste / Économiste travaille dans une entreprise des marchés financiers, un établissement bancaire ou financier.  Dans les entreprises des marchés financiers, sa clientèle est plus diverse et son niveau de spécialisation peut augmenter sur les types de marchés ou de zones géographiques.</v>
      </c>
      <c r="R66" s="14" t="str">
        <f t="shared" si="16"/>
        <v>Le  Stratégiste / Économiste a un rythme de travail très exigeant et variable, selon le nombre d'analyses en cours pour les investisseurs et les actualités impactantes.</v>
      </c>
      <c r="S66" s="14" t="str">
        <f t="shared" si="16"/>
        <v>Le  Stratégiste / Économiste se déplace ponctuellement pour des réunions de restitutions d'analyses ou de travaux sur les projets d'investissements.</v>
      </c>
      <c r="T66" s="14" t="str">
        <f t="shared" si="16"/>
        <v>Directeur - Associé
Sales Trader
Salesmen
Analyste financier / crédit
Data Analyst
Chargés du marketing
Customer Relationship Manager
Conseiller en gestion de patrimoine</v>
      </c>
      <c r="U66" s="14" t="str">
        <f t="shared" si="16"/>
        <v>Clients
Organismes de statistiques
Organismes d'études et de recherche
Avocats
Banquiers
Certaines organisations internationales d'études (OCDE notamment)</v>
      </c>
      <c r="V66" s="27" t="s">
        <v>162</v>
      </c>
      <c r="W66" s="4" t="s">
        <v>163</v>
      </c>
      <c r="X66" s="4" t="s">
        <v>304</v>
      </c>
      <c r="Y66" s="4" t="s">
        <v>13</v>
      </c>
      <c r="Z66" s="4">
        <v>4</v>
      </c>
      <c r="AA66" s="4" t="s">
        <v>13</v>
      </c>
      <c r="AB66" s="96">
        <v>34299</v>
      </c>
      <c r="AC66" s="117" t="s">
        <v>530</v>
      </c>
      <c r="AD66" s="96" t="s">
        <v>13</v>
      </c>
      <c r="AE66" s="96" t="str">
        <f>IF(Tableau14556[[#This Row],[N° RNCP-RS]]="-","-","https://www.francecompetences.fr/recherche/rncp/"&amp;Tableau14556[[#This Row],[N° RNCP-RS]])</f>
        <v>https://www.francecompetences.fr/recherche/rncp/34299</v>
      </c>
      <c r="AF66" s="141" t="s">
        <v>13</v>
      </c>
      <c r="AG66" s="14" t="s">
        <v>13</v>
      </c>
      <c r="AH66" s="8" t="s">
        <v>13</v>
      </c>
      <c r="AI66" s="14" t="s">
        <v>585</v>
      </c>
      <c r="AJ66" s="8" t="s">
        <v>13</v>
      </c>
      <c r="AK66" s="8" t="s">
        <v>13</v>
      </c>
      <c r="AL66" s="14" t="s">
        <v>13</v>
      </c>
      <c r="AM66" s="14" t="s">
        <v>13</v>
      </c>
      <c r="AN66" s="14" t="s">
        <v>13</v>
      </c>
      <c r="AO66" s="14" t="s">
        <v>13</v>
      </c>
    </row>
    <row r="67" spans="1:41" ht="34.200000000000003" hidden="1" customHeight="1" x14ac:dyDescent="0.3">
      <c r="A67" s="12">
        <v>5</v>
      </c>
      <c r="B67" s="12" t="str">
        <f t="shared" si="15"/>
        <v>-</v>
      </c>
      <c r="C67" s="12" t="str">
        <f t="shared" si="15"/>
        <v>ERG</v>
      </c>
      <c r="D67" s="12" t="str">
        <f t="shared" si="15"/>
        <v>DD</v>
      </c>
      <c r="E67" s="12" t="str">
        <f t="shared" si="15"/>
        <v>MFI119</v>
      </c>
      <c r="F67" s="12" t="str">
        <f>Tableau14556[[#This Row],[Code métier]]&amp;Tableau14556[[#This Row],[Compteur ne rien saisir]]</f>
        <v>MFI1195</v>
      </c>
      <c r="G67" s="12" t="str">
        <f t="shared" si="16"/>
        <v>VF</v>
      </c>
      <c r="H67" s="39">
        <f t="shared" si="16"/>
        <v>44370</v>
      </c>
      <c r="I67" s="14" t="str">
        <f t="shared" si="16"/>
        <v>Stratégiste / Économiste</v>
      </c>
      <c r="J67" s="14" t="str">
        <f t="shared" si="16"/>
        <v>Stratégiste / Économiste</v>
      </c>
      <c r="K67" s="14" t="str">
        <f t="shared" si="16"/>
        <v>ANALYSE STRATÉGIQUE, ÉCONOMIQUE ET FINANCIÈRE</v>
      </c>
      <c r="L67" s="14" t="str">
        <f t="shared" si="16"/>
        <v>Sondeur des marchés / conjoncturiste
Market Analyst</v>
      </c>
      <c r="M67" s="14" t="str">
        <f t="shared" si="16"/>
        <v>Market strategist / Economist
Market Analyst</v>
      </c>
      <c r="N67" s="14" t="str">
        <f t="shared" si="16"/>
        <v>Le Stratégiste / Économiste analyse l’évolution des marchés financiers, avec différents horizons de temps, afin de faciliter l’élaboration de stratégies d'investissements pour le compte d’investisseurs institutionnels ou plus rarement privés.</v>
      </c>
      <c r="O67" s="14" t="str">
        <f t="shared" si="16"/>
        <v>Identifier les informations qui seront utiles pour tirer des conclusions cohérentes :
Le Stratégiste / Économiste mobilise des outils d’analyse conjoncturelle qui doivent lui permettre de suivre des données quantitatives à court terme sur les activités de marché (ex : actions, taux, crédit, change, matières premières ou encore dérivés), ainsi que des données sur les perspectives macroéconomiques à moyen et long terme (ex : PIB, risques géopolitiques et structurels, endettement, crises, déficits). 
Analyser selon une approche globale les réactions des marchés et les conjonctures macroéconomiques :
Il confronte ensuite les données quantitatives de marché à son analyse des fondamentaux économiques et les perspectives macroéconomiques. Il détermine ainsi « une toile de fond » de l’environnement économique et financier des différentes zones géographiques considérées pour mettre en perspective les fluctuations de court terme et leurs conséquences probables sur des marchés. Ce travail s’appuie sur l’analyse quantitative, qualitative et la mise en place de scénarios.
Participer à l'élaboration des stratégies d'investissements financiers :
Il ne met pas directement en œuvre les choix liés aux évolutions qu'il analyse. Toutefois, il élabore avec les investisseurs les stratégies d'investissements financiers et les choix d'allocations. Il intervient pour expliquer et transmettre ses analyses (ex : note d'analyse) sur l’évolution de l’actualité économique et financière à la clientèle de son entreprise.</v>
      </c>
      <c r="P67" s="14" t="str">
        <f t="shared" si="16"/>
        <v xml:space="preserve">Type d'offre :
Le stratégiste/économiste peut proposer deux types de services :  
-	Soit il estime l'exposition aux risques des secteurs économiques (comme le secteur de l'énergie ou celui de l'automobile) et alloue les investissements sur cette base 
-	Soit il alloue des investissements sur les grands marchés  (par exemple le marché de la dette souveraine, actions, Forex, repo, produits structurés, etc.)
Diversité des types de clients :  
Il peut travailler pour différents types d’investisseurs finaux (institutionnels ou plus rarement privés) selon la clientèle de son entreprise des marchés financiers (gérants, fonds de pension, assureurs, hedge funds...).
Spécialisation géographique :
Il couvre en général principalement une zone géographique (marché européen par exemple). En effet, la culture des affaires, l'organisation des marchés financiers et les risques géopolitiques peuvent varier d'une zone à l'autre. Pour autant, tous les stratégistes font attention à l'économie américaine et de plus en plus aux économies asiatiques. </v>
      </c>
      <c r="Q67" s="14" t="str">
        <f t="shared" si="16"/>
        <v>Type et taille d'organisation :
Le Stratégiste / Économiste travaille dans une entreprise des marchés financiers, un établissement bancaire ou financier.  Dans les entreprises des marchés financiers, sa clientèle est plus diverse et son niveau de spécialisation peut augmenter sur les types de marchés ou de zones géographiques.</v>
      </c>
      <c r="R67" s="14" t="str">
        <f t="shared" si="16"/>
        <v>Le  Stratégiste / Économiste a un rythme de travail très exigeant et variable, selon le nombre d'analyses en cours pour les investisseurs et les actualités impactantes.</v>
      </c>
      <c r="S67" s="14" t="str">
        <f t="shared" si="16"/>
        <v>Le  Stratégiste / Économiste se déplace ponctuellement pour des réunions de restitutions d'analyses ou de travaux sur les projets d'investissements.</v>
      </c>
      <c r="T67" s="14" t="str">
        <f t="shared" si="16"/>
        <v>Directeur - Associé
Sales Trader
Salesmen
Analyste financier / crédit
Data Analyst
Chargés du marketing
Customer Relationship Manager
Conseiller en gestion de patrimoine</v>
      </c>
      <c r="U67" s="14" t="str">
        <f t="shared" si="16"/>
        <v>Clients
Organismes de statistiques
Organismes d'études et de recherche
Avocats
Banquiers
Certaines organisations internationales d'études (OCDE notamment)</v>
      </c>
      <c r="V67" s="27" t="s">
        <v>96</v>
      </c>
      <c r="W67" s="4" t="s">
        <v>211</v>
      </c>
      <c r="X67" s="4" t="s">
        <v>157</v>
      </c>
      <c r="Y67" s="4" t="s">
        <v>13</v>
      </c>
      <c r="Z67" s="4">
        <v>2</v>
      </c>
      <c r="AA67" s="4" t="s">
        <v>13</v>
      </c>
      <c r="AB67" s="96">
        <v>35007</v>
      </c>
      <c r="AC67" s="117" t="s">
        <v>514</v>
      </c>
      <c r="AD67" s="96" t="s">
        <v>13</v>
      </c>
      <c r="AE67" s="96" t="str">
        <f>IF(Tableau14556[[#This Row],[N° RNCP-RS]]="-","-","https://www.francecompetences.fr/recherche/rncp/"&amp;Tableau14556[[#This Row],[N° RNCP-RS]])</f>
        <v>https://www.francecompetences.fr/recherche/rncp/35007</v>
      </c>
      <c r="AF67" s="141" t="s">
        <v>13</v>
      </c>
      <c r="AG67" s="14" t="s">
        <v>13</v>
      </c>
      <c r="AH67" s="8" t="s">
        <v>13</v>
      </c>
      <c r="AI67" s="14" t="s">
        <v>585</v>
      </c>
      <c r="AJ67" s="8" t="s">
        <v>13</v>
      </c>
      <c r="AK67" s="8" t="s">
        <v>13</v>
      </c>
      <c r="AL67" s="14" t="s">
        <v>13</v>
      </c>
      <c r="AM67" s="14" t="s">
        <v>13</v>
      </c>
      <c r="AN67" s="14" t="s">
        <v>13</v>
      </c>
      <c r="AO67" s="14" t="s">
        <v>13</v>
      </c>
    </row>
    <row r="68" spans="1:41" ht="34.200000000000003" hidden="1" customHeight="1" x14ac:dyDescent="0.3">
      <c r="A68" s="12">
        <v>6</v>
      </c>
      <c r="B68" s="12" t="str">
        <f t="shared" si="15"/>
        <v>-</v>
      </c>
      <c r="C68" s="12" t="str">
        <f t="shared" si="15"/>
        <v>ERG</v>
      </c>
      <c r="D68" s="12" t="str">
        <f t="shared" si="15"/>
        <v>DD</v>
      </c>
      <c r="E68" s="12" t="str">
        <f t="shared" si="15"/>
        <v>MFI119</v>
      </c>
      <c r="F68" s="12" t="str">
        <f>Tableau14556[[#This Row],[Code métier]]&amp;Tableau14556[[#This Row],[Compteur ne rien saisir]]</f>
        <v>MFI1196</v>
      </c>
      <c r="G68" s="12" t="str">
        <f t="shared" si="16"/>
        <v>VF</v>
      </c>
      <c r="H68" s="39">
        <f t="shared" si="16"/>
        <v>44370</v>
      </c>
      <c r="I68" s="14" t="str">
        <f t="shared" si="16"/>
        <v>Stratégiste / Économiste</v>
      </c>
      <c r="J68" s="14" t="str">
        <f t="shared" si="16"/>
        <v>Stratégiste / Économiste</v>
      </c>
      <c r="K68" s="14" t="str">
        <f t="shared" si="16"/>
        <v>ANALYSE STRATÉGIQUE, ÉCONOMIQUE ET FINANCIÈRE</v>
      </c>
      <c r="L68" s="14" t="str">
        <f t="shared" si="16"/>
        <v>Sondeur des marchés / conjoncturiste
Market Analyst</v>
      </c>
      <c r="M68" s="14" t="str">
        <f t="shared" si="16"/>
        <v>Market strategist / Economist
Market Analyst</v>
      </c>
      <c r="N68" s="14" t="str">
        <f t="shared" si="16"/>
        <v>Le Stratégiste / Économiste analyse l’évolution des marchés financiers, avec différents horizons de temps, afin de faciliter l’élaboration de stratégies d'investissements pour le compte d’investisseurs institutionnels ou plus rarement privés.</v>
      </c>
      <c r="O68" s="14" t="str">
        <f t="shared" si="16"/>
        <v>Identifier les informations qui seront utiles pour tirer des conclusions cohérentes :
Le Stratégiste / Économiste mobilise des outils d’analyse conjoncturelle qui doivent lui permettre de suivre des données quantitatives à court terme sur les activités de marché (ex : actions, taux, crédit, change, matières premières ou encore dérivés), ainsi que des données sur les perspectives macroéconomiques à moyen et long terme (ex : PIB, risques géopolitiques et structurels, endettement, crises, déficits). 
Analyser selon une approche globale les réactions des marchés et les conjonctures macroéconomiques :
Il confronte ensuite les données quantitatives de marché à son analyse des fondamentaux économiques et les perspectives macroéconomiques. Il détermine ainsi « une toile de fond » de l’environnement économique et financier des différentes zones géographiques considérées pour mettre en perspective les fluctuations de court terme et leurs conséquences probables sur des marchés. Ce travail s’appuie sur l’analyse quantitative, qualitative et la mise en place de scénarios.
Participer à l'élaboration des stratégies d'investissements financiers :
Il ne met pas directement en œuvre les choix liés aux évolutions qu'il analyse. Toutefois, il élabore avec les investisseurs les stratégies d'investissements financiers et les choix d'allocations. Il intervient pour expliquer et transmettre ses analyses (ex : note d'analyse) sur l’évolution de l’actualité économique et financière à la clientèle de son entreprise.</v>
      </c>
      <c r="P68" s="14" t="str">
        <f t="shared" si="16"/>
        <v xml:space="preserve">Type d'offre :
Le stratégiste/économiste peut proposer deux types de services :  
-	Soit il estime l'exposition aux risques des secteurs économiques (comme le secteur de l'énergie ou celui de l'automobile) et alloue les investissements sur cette base 
-	Soit il alloue des investissements sur les grands marchés  (par exemple le marché de la dette souveraine, actions, Forex, repo, produits structurés, etc.)
Diversité des types de clients :  
Il peut travailler pour différents types d’investisseurs finaux (institutionnels ou plus rarement privés) selon la clientèle de son entreprise des marchés financiers (gérants, fonds de pension, assureurs, hedge funds...).
Spécialisation géographique :
Il couvre en général principalement une zone géographique (marché européen par exemple). En effet, la culture des affaires, l'organisation des marchés financiers et les risques géopolitiques peuvent varier d'une zone à l'autre. Pour autant, tous les stratégistes font attention à l'économie américaine et de plus en plus aux économies asiatiques. </v>
      </c>
      <c r="Q68" s="14" t="str">
        <f t="shared" si="16"/>
        <v>Type et taille d'organisation :
Le Stratégiste / Économiste travaille dans une entreprise des marchés financiers, un établissement bancaire ou financier.  Dans les entreprises des marchés financiers, sa clientèle est plus diverse et son niveau de spécialisation peut augmenter sur les types de marchés ou de zones géographiques.</v>
      </c>
      <c r="R68" s="14" t="str">
        <f t="shared" si="16"/>
        <v>Le  Stratégiste / Économiste a un rythme de travail très exigeant et variable, selon le nombre d'analyses en cours pour les investisseurs et les actualités impactantes.</v>
      </c>
      <c r="S68" s="14" t="str">
        <f t="shared" si="16"/>
        <v>Le  Stratégiste / Économiste se déplace ponctuellement pour des réunions de restitutions d'analyses ou de travaux sur les projets d'investissements.</v>
      </c>
      <c r="T68" s="14" t="str">
        <f t="shared" si="16"/>
        <v>Directeur - Associé
Sales Trader
Salesmen
Analyste financier / crédit
Data Analyst
Chargés du marketing
Customer Relationship Manager
Conseiller en gestion de patrimoine</v>
      </c>
      <c r="U68" s="14" t="str">
        <f t="shared" si="16"/>
        <v>Clients
Organismes de statistiques
Organismes d'études et de recherche
Avocats
Banquiers
Certaines organisations internationales d'études (OCDE notamment)</v>
      </c>
      <c r="V68" s="27" t="s">
        <v>96</v>
      </c>
      <c r="W68" s="4" t="s">
        <v>211</v>
      </c>
      <c r="X68" s="4" t="s">
        <v>160</v>
      </c>
      <c r="Y68" s="4" t="s">
        <v>13</v>
      </c>
      <c r="Z68" s="4">
        <v>4</v>
      </c>
      <c r="AA68" s="4" t="s">
        <v>13</v>
      </c>
      <c r="AB68" s="96">
        <v>32159</v>
      </c>
      <c r="AC68" s="117" t="s">
        <v>496</v>
      </c>
      <c r="AD68" s="96" t="s">
        <v>13</v>
      </c>
      <c r="AE68" s="96" t="str">
        <f>IF(Tableau14556[[#This Row],[N° RNCP-RS]]="-","-","https://www.francecompetences.fr/recherche/rncp/"&amp;Tableau14556[[#This Row],[N° RNCP-RS]])</f>
        <v>https://www.francecompetences.fr/recherche/rncp/32159</v>
      </c>
      <c r="AF68" s="141" t="s">
        <v>13</v>
      </c>
      <c r="AG68" s="14" t="s">
        <v>13</v>
      </c>
      <c r="AH68" s="8" t="s">
        <v>13</v>
      </c>
      <c r="AI68" s="14" t="s">
        <v>585</v>
      </c>
      <c r="AJ68" s="8" t="s">
        <v>13</v>
      </c>
      <c r="AK68" s="8" t="s">
        <v>13</v>
      </c>
      <c r="AL68" s="14" t="s">
        <v>13</v>
      </c>
      <c r="AM68" s="14" t="s">
        <v>13</v>
      </c>
      <c r="AN68" s="14" t="s">
        <v>13</v>
      </c>
      <c r="AO68" s="14" t="s">
        <v>13</v>
      </c>
    </row>
    <row r="69" spans="1:41" ht="34.200000000000003" hidden="1" customHeight="1" x14ac:dyDescent="0.3">
      <c r="A69" s="12">
        <v>7</v>
      </c>
      <c r="B69" s="12" t="str">
        <f t="shared" si="15"/>
        <v>-</v>
      </c>
      <c r="C69" s="12" t="str">
        <f t="shared" si="15"/>
        <v>ERG</v>
      </c>
      <c r="D69" s="12" t="str">
        <f t="shared" si="15"/>
        <v>DD</v>
      </c>
      <c r="E69" s="12" t="str">
        <f t="shared" si="15"/>
        <v>MFI119</v>
      </c>
      <c r="F69" s="12" t="str">
        <f>Tableau14556[[#This Row],[Code métier]]&amp;Tableau14556[[#This Row],[Compteur ne rien saisir]]</f>
        <v>MFI1197</v>
      </c>
      <c r="G69" s="12" t="str">
        <f t="shared" si="16"/>
        <v>VF</v>
      </c>
      <c r="H69" s="39">
        <f t="shared" si="16"/>
        <v>44370</v>
      </c>
      <c r="I69" s="14" t="str">
        <f t="shared" si="16"/>
        <v>Stratégiste / Économiste</v>
      </c>
      <c r="J69" s="14" t="str">
        <f t="shared" si="16"/>
        <v>Stratégiste / Économiste</v>
      </c>
      <c r="K69" s="14" t="str">
        <f t="shared" si="16"/>
        <v>ANALYSE STRATÉGIQUE, ÉCONOMIQUE ET FINANCIÈRE</v>
      </c>
      <c r="L69" s="14" t="str">
        <f t="shared" si="16"/>
        <v>Sondeur des marchés / conjoncturiste
Market Analyst</v>
      </c>
      <c r="M69" s="14" t="str">
        <f t="shared" si="16"/>
        <v>Market strategist / Economist
Market Analyst</v>
      </c>
      <c r="N69" s="14" t="str">
        <f t="shared" si="16"/>
        <v>Le Stratégiste / Économiste analyse l’évolution des marchés financiers, avec différents horizons de temps, afin de faciliter l’élaboration de stratégies d'investissements pour le compte d’investisseurs institutionnels ou plus rarement privés.</v>
      </c>
      <c r="O69" s="14" t="str">
        <f t="shared" si="16"/>
        <v>Identifier les informations qui seront utiles pour tirer des conclusions cohérentes :
Le Stratégiste / Économiste mobilise des outils d’analyse conjoncturelle qui doivent lui permettre de suivre des données quantitatives à court terme sur les activités de marché (ex : actions, taux, crédit, change, matières premières ou encore dérivés), ainsi que des données sur les perspectives macroéconomiques à moyen et long terme (ex : PIB, risques géopolitiques et structurels, endettement, crises, déficits). 
Analyser selon une approche globale les réactions des marchés et les conjonctures macroéconomiques :
Il confronte ensuite les données quantitatives de marché à son analyse des fondamentaux économiques et les perspectives macroéconomiques. Il détermine ainsi « une toile de fond » de l’environnement économique et financier des différentes zones géographiques considérées pour mettre en perspective les fluctuations de court terme et leurs conséquences probables sur des marchés. Ce travail s’appuie sur l’analyse quantitative, qualitative et la mise en place de scénarios.
Participer à l'élaboration des stratégies d'investissements financiers :
Il ne met pas directement en œuvre les choix liés aux évolutions qu'il analyse. Toutefois, il élabore avec les investisseurs les stratégies d'investissements financiers et les choix d'allocations. Il intervient pour expliquer et transmettre ses analyses (ex : note d'analyse) sur l’évolution de l’actualité économique et financière à la clientèle de son entreprise.</v>
      </c>
      <c r="P69" s="14" t="str">
        <f t="shared" si="16"/>
        <v xml:space="preserve">Type d'offre :
Le stratégiste/économiste peut proposer deux types de services :  
-	Soit il estime l'exposition aux risques des secteurs économiques (comme le secteur de l'énergie ou celui de l'automobile) et alloue les investissements sur cette base 
-	Soit il alloue des investissements sur les grands marchés  (par exemple le marché de la dette souveraine, actions, Forex, repo, produits structurés, etc.)
Diversité des types de clients :  
Il peut travailler pour différents types d’investisseurs finaux (institutionnels ou plus rarement privés) selon la clientèle de son entreprise des marchés financiers (gérants, fonds de pension, assureurs, hedge funds...).
Spécialisation géographique :
Il couvre en général principalement une zone géographique (marché européen par exemple). En effet, la culture des affaires, l'organisation des marchés financiers et les risques géopolitiques peuvent varier d'une zone à l'autre. Pour autant, tous les stratégistes font attention à l'économie américaine et de plus en plus aux économies asiatiques. </v>
      </c>
      <c r="Q69" s="14" t="str">
        <f t="shared" si="16"/>
        <v>Type et taille d'organisation :
Le Stratégiste / Économiste travaille dans une entreprise des marchés financiers, un établissement bancaire ou financier.  Dans les entreprises des marchés financiers, sa clientèle est plus diverse et son niveau de spécialisation peut augmenter sur les types de marchés ou de zones géographiques.</v>
      </c>
      <c r="R69" s="14" t="str">
        <f t="shared" si="16"/>
        <v>Le  Stratégiste / Économiste a un rythme de travail très exigeant et variable, selon le nombre d'analyses en cours pour les investisseurs et les actualités impactantes.</v>
      </c>
      <c r="S69" s="14" t="str">
        <f t="shared" si="16"/>
        <v>Le  Stratégiste / Économiste se déplace ponctuellement pour des réunions de restitutions d'analyses ou de travaux sur les projets d'investissements.</v>
      </c>
      <c r="T69" s="14" t="str">
        <f t="shared" si="16"/>
        <v>Directeur - Associé
Sales Trader
Salesmen
Analyste financier / crédit
Data Analyst
Chargés du marketing
Customer Relationship Manager
Conseiller en gestion de patrimoine</v>
      </c>
      <c r="U69" s="14" t="str">
        <f t="shared" si="16"/>
        <v>Clients
Organismes de statistiques
Organismes d'études et de recherche
Avocats
Banquiers
Certaines organisations internationales d'études (OCDE notamment)</v>
      </c>
      <c r="V69" s="27" t="s">
        <v>180</v>
      </c>
      <c r="W69" s="4" t="s">
        <v>181</v>
      </c>
      <c r="X69" s="4" t="s">
        <v>183</v>
      </c>
      <c r="Y69" s="4" t="s">
        <v>13</v>
      </c>
      <c r="Z69" s="4">
        <v>4</v>
      </c>
      <c r="AA69" s="4" t="s">
        <v>13</v>
      </c>
      <c r="AB69" s="96">
        <v>14624</v>
      </c>
      <c r="AC69" s="117" t="s">
        <v>498</v>
      </c>
      <c r="AD69" s="96" t="s">
        <v>13</v>
      </c>
      <c r="AE69" s="96" t="str">
        <f>IF(Tableau14556[[#This Row],[N° RNCP-RS]]="-","-","https://www.francecompetences.fr/recherche/rncp/"&amp;Tableau14556[[#This Row],[N° RNCP-RS]])</f>
        <v>https://www.francecompetences.fr/recherche/rncp/14624</v>
      </c>
      <c r="AF69" s="141" t="s">
        <v>13</v>
      </c>
      <c r="AG69" s="14" t="s">
        <v>13</v>
      </c>
      <c r="AH69" s="8" t="s">
        <v>13</v>
      </c>
      <c r="AI69" s="14" t="s">
        <v>585</v>
      </c>
      <c r="AJ69" s="8" t="s">
        <v>13</v>
      </c>
      <c r="AK69" s="8" t="s">
        <v>13</v>
      </c>
      <c r="AL69" s="14" t="s">
        <v>13</v>
      </c>
      <c r="AM69" s="14" t="s">
        <v>13</v>
      </c>
      <c r="AN69" s="14" t="s">
        <v>13</v>
      </c>
      <c r="AO69" s="14" t="s">
        <v>13</v>
      </c>
    </row>
    <row r="70" spans="1:41" ht="34.200000000000003" hidden="1" customHeight="1" x14ac:dyDescent="0.3">
      <c r="A70" s="12">
        <v>8</v>
      </c>
      <c r="B70" s="12" t="str">
        <f t="shared" si="15"/>
        <v>-</v>
      </c>
      <c r="C70" s="12" t="str">
        <f t="shared" si="15"/>
        <v>ERG</v>
      </c>
      <c r="D70" s="12" t="str">
        <f t="shared" si="15"/>
        <v>DD</v>
      </c>
      <c r="E70" s="12" t="str">
        <f t="shared" si="15"/>
        <v>MFI119</v>
      </c>
      <c r="F70" s="12" t="str">
        <f>Tableau14556[[#This Row],[Code métier]]&amp;Tableau14556[[#This Row],[Compteur ne rien saisir]]</f>
        <v>MFI1198</v>
      </c>
      <c r="G70" s="12" t="str">
        <f t="shared" si="16"/>
        <v>VF</v>
      </c>
      <c r="H70" s="39">
        <f t="shared" si="16"/>
        <v>44370</v>
      </c>
      <c r="I70" s="14" t="str">
        <f t="shared" si="16"/>
        <v>Stratégiste / Économiste</v>
      </c>
      <c r="J70" s="14" t="str">
        <f t="shared" si="16"/>
        <v>Stratégiste / Économiste</v>
      </c>
      <c r="K70" s="14" t="str">
        <f t="shared" si="16"/>
        <v>ANALYSE STRATÉGIQUE, ÉCONOMIQUE ET FINANCIÈRE</v>
      </c>
      <c r="L70" s="14" t="str">
        <f t="shared" si="16"/>
        <v>Sondeur des marchés / conjoncturiste
Market Analyst</v>
      </c>
      <c r="M70" s="14" t="str">
        <f t="shared" si="16"/>
        <v>Market strategist / Economist
Market Analyst</v>
      </c>
      <c r="N70" s="14" t="str">
        <f t="shared" si="16"/>
        <v>Le Stratégiste / Économiste analyse l’évolution des marchés financiers, avec différents horizons de temps, afin de faciliter l’élaboration de stratégies d'investissements pour le compte d’investisseurs institutionnels ou plus rarement privés.</v>
      </c>
      <c r="O70" s="14" t="str">
        <f t="shared" si="16"/>
        <v>Identifier les informations qui seront utiles pour tirer des conclusions cohérentes :
Le Stratégiste / Économiste mobilise des outils d’analyse conjoncturelle qui doivent lui permettre de suivre des données quantitatives à court terme sur les activités de marché (ex : actions, taux, crédit, change, matières premières ou encore dérivés), ainsi que des données sur les perspectives macroéconomiques à moyen et long terme (ex : PIB, risques géopolitiques et structurels, endettement, crises, déficits). 
Analyser selon une approche globale les réactions des marchés et les conjonctures macroéconomiques :
Il confronte ensuite les données quantitatives de marché à son analyse des fondamentaux économiques et les perspectives macroéconomiques. Il détermine ainsi « une toile de fond » de l’environnement économique et financier des différentes zones géographiques considérées pour mettre en perspective les fluctuations de court terme et leurs conséquences probables sur des marchés. Ce travail s’appuie sur l’analyse quantitative, qualitative et la mise en place de scénarios.
Participer à l'élaboration des stratégies d'investissements financiers :
Il ne met pas directement en œuvre les choix liés aux évolutions qu'il analyse. Toutefois, il élabore avec les investisseurs les stratégies d'investissements financiers et les choix d'allocations. Il intervient pour expliquer et transmettre ses analyses (ex : note d'analyse) sur l’évolution de l’actualité économique et financière à la clientèle de son entreprise.</v>
      </c>
      <c r="P70" s="14" t="str">
        <f t="shared" si="16"/>
        <v xml:space="preserve">Type d'offre :
Le stratégiste/économiste peut proposer deux types de services :  
-	Soit il estime l'exposition aux risques des secteurs économiques (comme le secteur de l'énergie ou celui de l'automobile) et alloue les investissements sur cette base 
-	Soit il alloue des investissements sur les grands marchés  (par exemple le marché de la dette souveraine, actions, Forex, repo, produits structurés, etc.)
Diversité des types de clients :  
Il peut travailler pour différents types d’investisseurs finaux (institutionnels ou plus rarement privés) selon la clientèle de son entreprise des marchés financiers (gérants, fonds de pension, assureurs, hedge funds...).
Spécialisation géographique :
Il couvre en général principalement une zone géographique (marché européen par exemple). En effet, la culture des affaires, l'organisation des marchés financiers et les risques géopolitiques peuvent varier d'une zone à l'autre. Pour autant, tous les stratégistes font attention à l'économie américaine et de plus en plus aux économies asiatiques. </v>
      </c>
      <c r="Q70" s="14" t="str">
        <f t="shared" si="16"/>
        <v>Type et taille d'organisation :
Le Stratégiste / Économiste travaille dans une entreprise des marchés financiers, un établissement bancaire ou financier.  Dans les entreprises des marchés financiers, sa clientèle est plus diverse et son niveau de spécialisation peut augmenter sur les types de marchés ou de zones géographiques.</v>
      </c>
      <c r="R70" s="14" t="str">
        <f t="shared" si="16"/>
        <v>Le  Stratégiste / Économiste a un rythme de travail très exigeant et variable, selon le nombre d'analyses en cours pour les investisseurs et les actualités impactantes.</v>
      </c>
      <c r="S70" s="14" t="str">
        <f t="shared" si="16"/>
        <v>Le  Stratégiste / Économiste se déplace ponctuellement pour des réunions de restitutions d'analyses ou de travaux sur les projets d'investissements.</v>
      </c>
      <c r="T70" s="14" t="str">
        <f t="shared" si="16"/>
        <v>Directeur - Associé
Sales Trader
Salesmen
Analyste financier / crédit
Data Analyst
Chargés du marketing
Customer Relationship Manager
Conseiller en gestion de patrimoine</v>
      </c>
      <c r="U70" s="14" t="str">
        <f t="shared" si="16"/>
        <v>Clients
Organismes de statistiques
Organismes d'études et de recherche
Avocats
Banquiers
Certaines organisations internationales d'études (OCDE notamment)</v>
      </c>
      <c r="V70" s="27" t="s">
        <v>180</v>
      </c>
      <c r="W70" s="4" t="s">
        <v>181</v>
      </c>
      <c r="X70" s="4" t="s">
        <v>182</v>
      </c>
      <c r="Y70" s="4" t="s">
        <v>13</v>
      </c>
      <c r="Z70" s="4">
        <v>4</v>
      </c>
      <c r="AA70" s="4" t="s">
        <v>13</v>
      </c>
      <c r="AB70" s="96">
        <v>16439</v>
      </c>
      <c r="AC70" s="117" t="s">
        <v>500</v>
      </c>
      <c r="AD70" s="96" t="s">
        <v>13</v>
      </c>
      <c r="AE70" s="96" t="str">
        <f>IF(Tableau14556[[#This Row],[N° RNCP-RS]]="-","-","https://www.francecompetences.fr/recherche/rncp/"&amp;Tableau14556[[#This Row],[N° RNCP-RS]])</f>
        <v>https://www.francecompetences.fr/recherche/rncp/16439</v>
      </c>
      <c r="AF70" s="141" t="s">
        <v>13</v>
      </c>
      <c r="AG70" s="14" t="s">
        <v>13</v>
      </c>
      <c r="AH70" s="8" t="s">
        <v>13</v>
      </c>
      <c r="AI70" s="14" t="s">
        <v>585</v>
      </c>
      <c r="AJ70" s="8" t="s">
        <v>13</v>
      </c>
      <c r="AK70" s="8" t="s">
        <v>13</v>
      </c>
      <c r="AL70" s="14" t="s">
        <v>13</v>
      </c>
      <c r="AM70" s="14" t="s">
        <v>13</v>
      </c>
      <c r="AN70" s="14" t="s">
        <v>13</v>
      </c>
      <c r="AO70" s="14" t="s">
        <v>13</v>
      </c>
    </row>
    <row r="71" spans="1:41" ht="34.200000000000003" hidden="1" customHeight="1" x14ac:dyDescent="0.3">
      <c r="A71" s="12">
        <v>9</v>
      </c>
      <c r="B71" s="12" t="str">
        <f t="shared" si="15"/>
        <v>-</v>
      </c>
      <c r="C71" s="12" t="str">
        <f t="shared" si="15"/>
        <v>ERG</v>
      </c>
      <c r="D71" s="12" t="str">
        <f t="shared" si="15"/>
        <v>DD</v>
      </c>
      <c r="E71" s="12" t="str">
        <f t="shared" si="15"/>
        <v>MFI119</v>
      </c>
      <c r="F71" s="12" t="str">
        <f>Tableau14556[[#This Row],[Code métier]]&amp;Tableau14556[[#This Row],[Compteur ne rien saisir]]</f>
        <v>MFI1199</v>
      </c>
      <c r="G71" s="12" t="str">
        <f t="shared" si="16"/>
        <v>VF</v>
      </c>
      <c r="H71" s="39">
        <f t="shared" si="16"/>
        <v>44370</v>
      </c>
      <c r="I71" s="14" t="str">
        <f t="shared" si="16"/>
        <v>Stratégiste / Économiste</v>
      </c>
      <c r="J71" s="14" t="str">
        <f t="shared" si="16"/>
        <v>Stratégiste / Économiste</v>
      </c>
      <c r="K71" s="14" t="str">
        <f t="shared" si="16"/>
        <v>ANALYSE STRATÉGIQUE, ÉCONOMIQUE ET FINANCIÈRE</v>
      </c>
      <c r="L71" s="14" t="str">
        <f t="shared" si="16"/>
        <v>Sondeur des marchés / conjoncturiste
Market Analyst</v>
      </c>
      <c r="M71" s="14" t="str">
        <f t="shared" si="16"/>
        <v>Market strategist / Economist
Market Analyst</v>
      </c>
      <c r="N71" s="14" t="str">
        <f t="shared" si="16"/>
        <v>Le Stratégiste / Économiste analyse l’évolution des marchés financiers, avec différents horizons de temps, afin de faciliter l’élaboration de stratégies d'investissements pour le compte d’investisseurs institutionnels ou plus rarement privés.</v>
      </c>
      <c r="O71" s="14" t="str">
        <f t="shared" si="16"/>
        <v>Identifier les informations qui seront utiles pour tirer des conclusions cohérentes :
Le Stratégiste / Économiste mobilise des outils d’analyse conjoncturelle qui doivent lui permettre de suivre des données quantitatives à court terme sur les activités de marché (ex : actions, taux, crédit, change, matières premières ou encore dérivés), ainsi que des données sur les perspectives macroéconomiques à moyen et long terme (ex : PIB, risques géopolitiques et structurels, endettement, crises, déficits). 
Analyser selon une approche globale les réactions des marchés et les conjonctures macroéconomiques :
Il confronte ensuite les données quantitatives de marché à son analyse des fondamentaux économiques et les perspectives macroéconomiques. Il détermine ainsi « une toile de fond » de l’environnement économique et financier des différentes zones géographiques considérées pour mettre en perspective les fluctuations de court terme et leurs conséquences probables sur des marchés. Ce travail s’appuie sur l’analyse quantitative, qualitative et la mise en place de scénarios.
Participer à l'élaboration des stratégies d'investissements financiers :
Il ne met pas directement en œuvre les choix liés aux évolutions qu'il analyse. Toutefois, il élabore avec les investisseurs les stratégies d'investissements financiers et les choix d'allocations. Il intervient pour expliquer et transmettre ses analyses (ex : note d'analyse) sur l’évolution de l’actualité économique et financière à la clientèle de son entreprise.</v>
      </c>
      <c r="P71" s="14" t="str">
        <f t="shared" si="16"/>
        <v xml:space="preserve">Type d'offre :
Le stratégiste/économiste peut proposer deux types de services :  
-	Soit il estime l'exposition aux risques des secteurs économiques (comme le secteur de l'énergie ou celui de l'automobile) et alloue les investissements sur cette base 
-	Soit il alloue des investissements sur les grands marchés  (par exemple le marché de la dette souveraine, actions, Forex, repo, produits structurés, etc.)
Diversité des types de clients :  
Il peut travailler pour différents types d’investisseurs finaux (institutionnels ou plus rarement privés) selon la clientèle de son entreprise des marchés financiers (gérants, fonds de pension, assureurs, hedge funds...).
Spécialisation géographique :
Il couvre en général principalement une zone géographique (marché européen par exemple). En effet, la culture des affaires, l'organisation des marchés financiers et les risques géopolitiques peuvent varier d'une zone à l'autre. Pour autant, tous les stratégistes font attention à l'économie américaine et de plus en plus aux économies asiatiques. </v>
      </c>
      <c r="Q71" s="14" t="str">
        <f t="shared" si="16"/>
        <v>Type et taille d'organisation :
Le Stratégiste / Économiste travaille dans une entreprise des marchés financiers, un établissement bancaire ou financier.  Dans les entreprises des marchés financiers, sa clientèle est plus diverse et son niveau de spécialisation peut augmenter sur les types de marchés ou de zones géographiques.</v>
      </c>
      <c r="R71" s="14" t="str">
        <f t="shared" si="16"/>
        <v>Le  Stratégiste / Économiste a un rythme de travail très exigeant et variable, selon le nombre d'analyses en cours pour les investisseurs et les actualités impactantes.</v>
      </c>
      <c r="S71" s="14" t="str">
        <f t="shared" si="16"/>
        <v>Le  Stratégiste / Économiste se déplace ponctuellement pour des réunions de restitutions d'analyses ou de travaux sur les projets d'investissements.</v>
      </c>
      <c r="T71" s="14" t="str">
        <f t="shared" si="16"/>
        <v>Directeur - Associé
Sales Trader
Salesmen
Analyste financier / crédit
Data Analyst
Chargés du marketing
Customer Relationship Manager
Conseiller en gestion de patrimoine</v>
      </c>
      <c r="U71" s="14" t="str">
        <f t="shared" si="16"/>
        <v>Clients
Organismes de statistiques
Organismes d'études et de recherche
Avocats
Banquiers
Certaines organisations internationales d'études (OCDE notamment)</v>
      </c>
      <c r="V71" s="27" t="s">
        <v>180</v>
      </c>
      <c r="W71" s="4" t="s">
        <v>19</v>
      </c>
      <c r="X71" s="4" t="s">
        <v>7</v>
      </c>
      <c r="Y71" s="4" t="s">
        <v>13</v>
      </c>
      <c r="Z71" s="4">
        <v>3</v>
      </c>
      <c r="AA71" s="4" t="s">
        <v>13</v>
      </c>
      <c r="AB71" s="96" t="s">
        <v>13</v>
      </c>
      <c r="AC71" s="96" t="s">
        <v>13</v>
      </c>
      <c r="AD71" s="96" t="s">
        <v>13</v>
      </c>
      <c r="AE71" s="96" t="str">
        <f>IF(Tableau14556[[#This Row],[N° RNCP-RS]]="-","-","https://www.francecompetences.fr/recherche/rncp/"&amp;Tableau14556[[#This Row],[N° RNCP-RS]])</f>
        <v>-</v>
      </c>
      <c r="AF71" s="141" t="s">
        <v>13</v>
      </c>
      <c r="AG71" s="14" t="s">
        <v>13</v>
      </c>
      <c r="AH71" s="8" t="s">
        <v>13</v>
      </c>
      <c r="AI71" s="14" t="s">
        <v>585</v>
      </c>
      <c r="AJ71" s="8" t="s">
        <v>13</v>
      </c>
      <c r="AK71" s="8" t="s">
        <v>13</v>
      </c>
      <c r="AL71" s="14" t="s">
        <v>13</v>
      </c>
      <c r="AM71" s="14" t="s">
        <v>13</v>
      </c>
      <c r="AN71" s="14" t="s">
        <v>13</v>
      </c>
      <c r="AO71" s="14" t="s">
        <v>13</v>
      </c>
    </row>
    <row r="72" spans="1:41" ht="34.200000000000003" hidden="1" customHeight="1" x14ac:dyDescent="0.3">
      <c r="A72" s="12">
        <v>10</v>
      </c>
      <c r="B72" s="12" t="str">
        <f t="shared" si="15"/>
        <v>-</v>
      </c>
      <c r="C72" s="12" t="str">
        <f t="shared" si="15"/>
        <v>ERG</v>
      </c>
      <c r="D72" s="12" t="str">
        <f t="shared" si="15"/>
        <v>DD</v>
      </c>
      <c r="E72" s="12" t="str">
        <f t="shared" si="15"/>
        <v>MFI119</v>
      </c>
      <c r="F72" s="12" t="str">
        <f>Tableau14556[[#This Row],[Code métier]]&amp;Tableau14556[[#This Row],[Compteur ne rien saisir]]</f>
        <v>MFI11910</v>
      </c>
      <c r="G72" s="12" t="str">
        <f t="shared" si="16"/>
        <v>VF</v>
      </c>
      <c r="H72" s="39">
        <f t="shared" si="16"/>
        <v>44370</v>
      </c>
      <c r="I72" s="14" t="str">
        <f t="shared" si="16"/>
        <v>Stratégiste / Économiste</v>
      </c>
      <c r="J72" s="14" t="str">
        <f t="shared" si="16"/>
        <v>Stratégiste / Économiste</v>
      </c>
      <c r="K72" s="14" t="str">
        <f t="shared" si="16"/>
        <v>ANALYSE STRATÉGIQUE, ÉCONOMIQUE ET FINANCIÈRE</v>
      </c>
      <c r="L72" s="14" t="str">
        <f t="shared" si="16"/>
        <v>Sondeur des marchés / conjoncturiste
Market Analyst</v>
      </c>
      <c r="M72" s="14" t="str">
        <f t="shared" si="16"/>
        <v>Market strategist / Economist
Market Analyst</v>
      </c>
      <c r="N72" s="14" t="str">
        <f t="shared" si="16"/>
        <v>Le Stratégiste / Économiste analyse l’évolution des marchés financiers, avec différents horizons de temps, afin de faciliter l’élaboration de stratégies d'investissements pour le compte d’investisseurs institutionnels ou plus rarement privés.</v>
      </c>
      <c r="O72" s="14" t="str">
        <f t="shared" si="16"/>
        <v>Identifier les informations qui seront utiles pour tirer des conclusions cohérentes :
Le Stratégiste / Économiste mobilise des outils d’analyse conjoncturelle qui doivent lui permettre de suivre des données quantitatives à court terme sur les activités de marché (ex : actions, taux, crédit, change, matières premières ou encore dérivés), ainsi que des données sur les perspectives macroéconomiques à moyen et long terme (ex : PIB, risques géopolitiques et structurels, endettement, crises, déficits). 
Analyser selon une approche globale les réactions des marchés et les conjonctures macroéconomiques :
Il confronte ensuite les données quantitatives de marché à son analyse des fondamentaux économiques et les perspectives macroéconomiques. Il détermine ainsi « une toile de fond » de l’environnement économique et financier des différentes zones géographiques considérées pour mettre en perspective les fluctuations de court terme et leurs conséquences probables sur des marchés. Ce travail s’appuie sur l’analyse quantitative, qualitative et la mise en place de scénarios.
Participer à l'élaboration des stratégies d'investissements financiers :
Il ne met pas directement en œuvre les choix liés aux évolutions qu'il analyse. Toutefois, il élabore avec les investisseurs les stratégies d'investissements financiers et les choix d'allocations. Il intervient pour expliquer et transmettre ses analyses (ex : note d'analyse) sur l’évolution de l’actualité économique et financière à la clientèle de son entreprise.</v>
      </c>
      <c r="P72" s="14" t="str">
        <f t="shared" si="16"/>
        <v xml:space="preserve">Type d'offre :
Le stratégiste/économiste peut proposer deux types de services :  
-	Soit il estime l'exposition aux risques des secteurs économiques (comme le secteur de l'énergie ou celui de l'automobile) et alloue les investissements sur cette base 
-	Soit il alloue des investissements sur les grands marchés  (par exemple le marché de la dette souveraine, actions, Forex, repo, produits structurés, etc.)
Diversité des types de clients :  
Il peut travailler pour différents types d’investisseurs finaux (institutionnels ou plus rarement privés) selon la clientèle de son entreprise des marchés financiers (gérants, fonds de pension, assureurs, hedge funds...).
Spécialisation géographique :
Il couvre en général principalement une zone géographique (marché européen par exemple). En effet, la culture des affaires, l'organisation des marchés financiers et les risques géopolitiques peuvent varier d'une zone à l'autre. Pour autant, tous les stratégistes font attention à l'économie américaine et de plus en plus aux économies asiatiques. </v>
      </c>
      <c r="Q72" s="14" t="str">
        <f t="shared" si="16"/>
        <v>Type et taille d'organisation :
Le Stratégiste / Économiste travaille dans une entreprise des marchés financiers, un établissement bancaire ou financier.  Dans les entreprises des marchés financiers, sa clientèle est plus diverse et son niveau de spécialisation peut augmenter sur les types de marchés ou de zones géographiques.</v>
      </c>
      <c r="R72" s="14" t="str">
        <f t="shared" si="16"/>
        <v>Le  Stratégiste / Économiste a un rythme de travail très exigeant et variable, selon le nombre d'analyses en cours pour les investisseurs et les actualités impactantes.</v>
      </c>
      <c r="S72" s="14" t="str">
        <f t="shared" si="16"/>
        <v>Le  Stratégiste / Économiste se déplace ponctuellement pour des réunions de restitutions d'analyses ou de travaux sur les projets d'investissements.</v>
      </c>
      <c r="T72" s="14" t="str">
        <f t="shared" si="16"/>
        <v>Directeur - Associé
Sales Trader
Salesmen
Analyste financier / crédit
Data Analyst
Chargés du marketing
Customer Relationship Manager
Conseiller en gestion de patrimoine</v>
      </c>
      <c r="U72" s="14" t="str">
        <f t="shared" si="16"/>
        <v>Clients
Organismes de statistiques
Organismes d'études et de recherche
Avocats
Banquiers
Certaines organisations internationales d'études (OCDE notamment)</v>
      </c>
      <c r="V72" s="27" t="s">
        <v>180</v>
      </c>
      <c r="W72" s="4" t="s">
        <v>19</v>
      </c>
      <c r="X72" s="4" t="s">
        <v>267</v>
      </c>
      <c r="Y72" s="4" t="s">
        <v>13</v>
      </c>
      <c r="Z72" s="4">
        <v>3</v>
      </c>
      <c r="AA72" s="4" t="s">
        <v>13</v>
      </c>
      <c r="AB72" s="96" t="s">
        <v>13</v>
      </c>
      <c r="AC72" s="96" t="s">
        <v>13</v>
      </c>
      <c r="AD72" s="96" t="s">
        <v>13</v>
      </c>
      <c r="AE72" s="96" t="str">
        <f>IF(Tableau14556[[#This Row],[N° RNCP-RS]]="-","-","https://www.francecompetences.fr/recherche/rncp/"&amp;Tableau14556[[#This Row],[N° RNCP-RS]])</f>
        <v>-</v>
      </c>
      <c r="AF72" s="141" t="s">
        <v>13</v>
      </c>
      <c r="AG72" s="14" t="s">
        <v>13</v>
      </c>
      <c r="AH72" s="8" t="s">
        <v>13</v>
      </c>
      <c r="AI72" s="14" t="s">
        <v>585</v>
      </c>
      <c r="AJ72" s="8" t="s">
        <v>13</v>
      </c>
      <c r="AK72" s="8" t="s">
        <v>13</v>
      </c>
      <c r="AL72" s="14" t="s">
        <v>13</v>
      </c>
      <c r="AM72" s="14" t="s">
        <v>13</v>
      </c>
      <c r="AN72" s="14" t="s">
        <v>13</v>
      </c>
      <c r="AO72" s="14" t="s">
        <v>13</v>
      </c>
    </row>
    <row r="73" spans="1:41" ht="34.200000000000003" hidden="1" customHeight="1" x14ac:dyDescent="0.3">
      <c r="A73" s="12">
        <v>11</v>
      </c>
      <c r="B73" s="12" t="str">
        <f t="shared" si="15"/>
        <v>-</v>
      </c>
      <c r="C73" s="12" t="str">
        <f t="shared" si="15"/>
        <v>ERG</v>
      </c>
      <c r="D73" s="12" t="str">
        <f t="shared" si="15"/>
        <v>DD</v>
      </c>
      <c r="E73" s="12" t="str">
        <f t="shared" si="15"/>
        <v>MFI119</v>
      </c>
      <c r="F73" s="12" t="str">
        <f>Tableau14556[[#This Row],[Code métier]]&amp;Tableau14556[[#This Row],[Compteur ne rien saisir]]</f>
        <v>MFI11911</v>
      </c>
      <c r="G73" s="12" t="str">
        <f t="shared" si="16"/>
        <v>VF</v>
      </c>
      <c r="H73" s="39">
        <f t="shared" si="16"/>
        <v>44370</v>
      </c>
      <c r="I73" s="14" t="str">
        <f t="shared" si="16"/>
        <v>Stratégiste / Économiste</v>
      </c>
      <c r="J73" s="14" t="str">
        <f t="shared" si="16"/>
        <v>Stratégiste / Économiste</v>
      </c>
      <c r="K73" s="14" t="str">
        <f t="shared" si="16"/>
        <v>ANALYSE STRATÉGIQUE, ÉCONOMIQUE ET FINANCIÈRE</v>
      </c>
      <c r="L73" s="14" t="str">
        <f t="shared" ref="L73:U74" si="17">IF(L71="","",L71)</f>
        <v>Sondeur des marchés / conjoncturiste
Market Analyst</v>
      </c>
      <c r="M73" s="14" t="str">
        <f t="shared" si="17"/>
        <v>Market strategist / Economist
Market Analyst</v>
      </c>
      <c r="N73" s="14" t="str">
        <f t="shared" si="17"/>
        <v>Le Stratégiste / Économiste analyse l’évolution des marchés financiers, avec différents horizons de temps, afin de faciliter l’élaboration de stratégies d'investissements pour le compte d’investisseurs institutionnels ou plus rarement privés.</v>
      </c>
      <c r="O73" s="14" t="str">
        <f t="shared" si="17"/>
        <v>Identifier les informations qui seront utiles pour tirer des conclusions cohérentes :
Le Stratégiste / Économiste mobilise des outils d’analyse conjoncturelle qui doivent lui permettre de suivre des données quantitatives à court terme sur les activités de marché (ex : actions, taux, crédit, change, matières premières ou encore dérivés), ainsi que des données sur les perspectives macroéconomiques à moyen et long terme (ex : PIB, risques géopolitiques et structurels, endettement, crises, déficits). 
Analyser selon une approche globale les réactions des marchés et les conjonctures macroéconomiques :
Il confronte ensuite les données quantitatives de marché à son analyse des fondamentaux économiques et les perspectives macroéconomiques. Il détermine ainsi « une toile de fond » de l’environnement économique et financier des différentes zones géographiques considérées pour mettre en perspective les fluctuations de court terme et leurs conséquences probables sur des marchés. Ce travail s’appuie sur l’analyse quantitative, qualitative et la mise en place de scénarios.
Participer à l'élaboration des stratégies d'investissements financiers :
Il ne met pas directement en œuvre les choix liés aux évolutions qu'il analyse. Toutefois, il élabore avec les investisseurs les stratégies d'investissements financiers et les choix d'allocations. Il intervient pour expliquer et transmettre ses analyses (ex : note d'analyse) sur l’évolution de l’actualité économique et financière à la clientèle de son entreprise.</v>
      </c>
      <c r="P73" s="14" t="str">
        <f t="shared" si="17"/>
        <v xml:space="preserve">Type d'offre :
Le stratégiste/économiste peut proposer deux types de services :  
-	Soit il estime l'exposition aux risques des secteurs économiques (comme le secteur de l'énergie ou celui de l'automobile) et alloue les investissements sur cette base 
-	Soit il alloue des investissements sur les grands marchés  (par exemple le marché de la dette souveraine, actions, Forex, repo, produits structurés, etc.)
Diversité des types de clients :  
Il peut travailler pour différents types d’investisseurs finaux (institutionnels ou plus rarement privés) selon la clientèle de son entreprise des marchés financiers (gérants, fonds de pension, assureurs, hedge funds...).
Spécialisation géographique :
Il couvre en général principalement une zone géographique (marché européen par exemple). En effet, la culture des affaires, l'organisation des marchés financiers et les risques géopolitiques peuvent varier d'une zone à l'autre. Pour autant, tous les stratégistes font attention à l'économie américaine et de plus en plus aux économies asiatiques. </v>
      </c>
      <c r="Q73" s="14" t="str">
        <f t="shared" si="17"/>
        <v>Type et taille d'organisation :
Le Stratégiste / Économiste travaille dans une entreprise des marchés financiers, un établissement bancaire ou financier.  Dans les entreprises des marchés financiers, sa clientèle est plus diverse et son niveau de spécialisation peut augmenter sur les types de marchés ou de zones géographiques.</v>
      </c>
      <c r="R73" s="14" t="str">
        <f t="shared" si="17"/>
        <v>Le  Stratégiste / Économiste a un rythme de travail très exigeant et variable, selon le nombre d'analyses en cours pour les investisseurs et les actualités impactantes.</v>
      </c>
      <c r="S73" s="14" t="str">
        <f t="shared" si="17"/>
        <v>Le  Stratégiste / Économiste se déplace ponctuellement pour des réunions de restitutions d'analyses ou de travaux sur les projets d'investissements.</v>
      </c>
      <c r="T73" s="14" t="str">
        <f t="shared" si="17"/>
        <v>Directeur - Associé
Sales Trader
Salesmen
Analyste financier / crédit
Data Analyst
Chargés du marketing
Customer Relationship Manager
Conseiller en gestion de patrimoine</v>
      </c>
      <c r="U73" s="14" t="str">
        <f t="shared" si="17"/>
        <v>Clients
Organismes de statistiques
Organismes d'études et de recherche
Avocats
Banquiers
Certaines organisations internationales d'études (OCDE notamment)</v>
      </c>
      <c r="V73" s="27" t="s">
        <v>13</v>
      </c>
      <c r="W73" s="4" t="s">
        <v>13</v>
      </c>
      <c r="X73" s="4" t="s">
        <v>13</v>
      </c>
      <c r="Y73" s="4" t="s">
        <v>13</v>
      </c>
      <c r="Z73" s="4" t="s">
        <v>13</v>
      </c>
      <c r="AA73" s="4" t="s">
        <v>13</v>
      </c>
      <c r="AB73" s="96" t="s">
        <v>13</v>
      </c>
      <c r="AC73" s="96" t="s">
        <v>13</v>
      </c>
      <c r="AD73" s="96" t="s">
        <v>13</v>
      </c>
      <c r="AE73" s="96" t="str">
        <f>IF(Tableau14556[[#This Row],[N° RNCP-RS]]="-","-","https://www.francecompetences.fr/recherche/rncp/"&amp;Tableau14556[[#This Row],[N° RNCP-RS]])</f>
        <v>-</v>
      </c>
      <c r="AF73" s="141" t="s">
        <v>13</v>
      </c>
      <c r="AG73" s="14" t="s">
        <v>13</v>
      </c>
      <c r="AH73" s="8" t="s">
        <v>13</v>
      </c>
      <c r="AI73" s="14" t="s">
        <v>585</v>
      </c>
      <c r="AJ73" s="8" t="s">
        <v>13</v>
      </c>
      <c r="AK73" s="8" t="s">
        <v>13</v>
      </c>
      <c r="AL73" s="14" t="s">
        <v>13</v>
      </c>
      <c r="AM73" s="14" t="s">
        <v>13</v>
      </c>
      <c r="AN73" s="14" t="s">
        <v>13</v>
      </c>
      <c r="AO73" s="14" t="s">
        <v>13</v>
      </c>
    </row>
    <row r="74" spans="1:41" ht="34.200000000000003" hidden="1" customHeight="1" x14ac:dyDescent="0.3">
      <c r="A74" s="12">
        <v>12</v>
      </c>
      <c r="B74" s="12" t="str">
        <f t="shared" si="15"/>
        <v>-</v>
      </c>
      <c r="C74" s="12" t="str">
        <f t="shared" si="15"/>
        <v>ERG</v>
      </c>
      <c r="D74" s="12" t="str">
        <f t="shared" si="15"/>
        <v>DD</v>
      </c>
      <c r="E74" s="12" t="str">
        <f t="shared" si="15"/>
        <v>MFI119</v>
      </c>
      <c r="F74" s="12" t="str">
        <f>Tableau14556[[#This Row],[Code métier]]&amp;Tableau14556[[#This Row],[Compteur ne rien saisir]]</f>
        <v>MFI11912</v>
      </c>
      <c r="G74" s="12" t="str">
        <f t="shared" si="16"/>
        <v>VF</v>
      </c>
      <c r="H74" s="39">
        <f t="shared" si="16"/>
        <v>44370</v>
      </c>
      <c r="I74" s="14" t="str">
        <f t="shared" si="16"/>
        <v>Stratégiste / Économiste</v>
      </c>
      <c r="J74" s="14" t="str">
        <f t="shared" si="16"/>
        <v>Stratégiste / Économiste</v>
      </c>
      <c r="K74" s="14" t="str">
        <f t="shared" si="16"/>
        <v>ANALYSE STRATÉGIQUE, ÉCONOMIQUE ET FINANCIÈRE</v>
      </c>
      <c r="L74" s="14" t="str">
        <f t="shared" si="17"/>
        <v>Sondeur des marchés / conjoncturiste
Market Analyst</v>
      </c>
      <c r="M74" s="14" t="str">
        <f t="shared" si="17"/>
        <v>Market strategist / Economist
Market Analyst</v>
      </c>
      <c r="N74" s="14" t="str">
        <f t="shared" si="17"/>
        <v>Le Stratégiste / Économiste analyse l’évolution des marchés financiers, avec différents horizons de temps, afin de faciliter l’élaboration de stratégies d'investissements pour le compte d’investisseurs institutionnels ou plus rarement privés.</v>
      </c>
      <c r="O74" s="14" t="str">
        <f t="shared" si="17"/>
        <v>Identifier les informations qui seront utiles pour tirer des conclusions cohérentes :
Le Stratégiste / Économiste mobilise des outils d’analyse conjoncturelle qui doivent lui permettre de suivre des données quantitatives à court terme sur les activités de marché (ex : actions, taux, crédit, change, matières premières ou encore dérivés), ainsi que des données sur les perspectives macroéconomiques à moyen et long terme (ex : PIB, risques géopolitiques et structurels, endettement, crises, déficits). 
Analyser selon une approche globale les réactions des marchés et les conjonctures macroéconomiques :
Il confronte ensuite les données quantitatives de marché à son analyse des fondamentaux économiques et les perspectives macroéconomiques. Il détermine ainsi « une toile de fond » de l’environnement économique et financier des différentes zones géographiques considérées pour mettre en perspective les fluctuations de court terme et leurs conséquences probables sur des marchés. Ce travail s’appuie sur l’analyse quantitative, qualitative et la mise en place de scénarios.
Participer à l'élaboration des stratégies d'investissements financiers :
Il ne met pas directement en œuvre les choix liés aux évolutions qu'il analyse. Toutefois, il élabore avec les investisseurs les stratégies d'investissements financiers et les choix d'allocations. Il intervient pour expliquer et transmettre ses analyses (ex : note d'analyse) sur l’évolution de l’actualité économique et financière à la clientèle de son entreprise.</v>
      </c>
      <c r="P74" s="14" t="str">
        <f t="shared" si="17"/>
        <v xml:space="preserve">Type d'offre :
Le stratégiste/économiste peut proposer deux types de services :  
-	Soit il estime l'exposition aux risques des secteurs économiques (comme le secteur de l'énergie ou celui de l'automobile) et alloue les investissements sur cette base 
-	Soit il alloue des investissements sur les grands marchés  (par exemple le marché de la dette souveraine, actions, Forex, repo, produits structurés, etc.)
Diversité des types de clients :  
Il peut travailler pour différents types d’investisseurs finaux (institutionnels ou plus rarement privés) selon la clientèle de son entreprise des marchés financiers (gérants, fonds de pension, assureurs, hedge funds...).
Spécialisation géographique :
Il couvre en général principalement une zone géographique (marché européen par exemple). En effet, la culture des affaires, l'organisation des marchés financiers et les risques géopolitiques peuvent varier d'une zone à l'autre. Pour autant, tous les stratégistes font attention à l'économie américaine et de plus en plus aux économies asiatiques. </v>
      </c>
      <c r="Q74" s="14" t="str">
        <f t="shared" si="17"/>
        <v>Type et taille d'organisation :
Le Stratégiste / Économiste travaille dans une entreprise des marchés financiers, un établissement bancaire ou financier.  Dans les entreprises des marchés financiers, sa clientèle est plus diverse et son niveau de spécialisation peut augmenter sur les types de marchés ou de zones géographiques.</v>
      </c>
      <c r="R74" s="14" t="str">
        <f t="shared" si="17"/>
        <v>Le  Stratégiste / Économiste a un rythme de travail très exigeant et variable, selon le nombre d'analyses en cours pour les investisseurs et les actualités impactantes.</v>
      </c>
      <c r="S74" s="14" t="str">
        <f t="shared" si="17"/>
        <v>Le  Stratégiste / Économiste se déplace ponctuellement pour des réunions de restitutions d'analyses ou de travaux sur les projets d'investissements.</v>
      </c>
      <c r="T74" s="14" t="str">
        <f t="shared" si="17"/>
        <v>Directeur - Associé
Sales Trader
Salesmen
Analyste financier / crédit
Data Analyst
Chargés du marketing
Customer Relationship Manager
Conseiller en gestion de patrimoine</v>
      </c>
      <c r="U74" s="14" t="str">
        <f t="shared" si="17"/>
        <v>Clients
Organismes de statistiques
Organismes d'études et de recherche
Avocats
Banquiers
Certaines organisations internationales d'études (OCDE notamment)</v>
      </c>
      <c r="V74" s="27" t="s">
        <v>13</v>
      </c>
      <c r="W74" s="4" t="s">
        <v>13</v>
      </c>
      <c r="X74" s="4" t="s">
        <v>13</v>
      </c>
      <c r="Y74" s="4" t="s">
        <v>13</v>
      </c>
      <c r="Z74" s="4" t="s">
        <v>13</v>
      </c>
      <c r="AA74" s="4" t="s">
        <v>13</v>
      </c>
      <c r="AB74" s="96" t="s">
        <v>13</v>
      </c>
      <c r="AC74" s="96" t="s">
        <v>13</v>
      </c>
      <c r="AD74" s="96" t="s">
        <v>13</v>
      </c>
      <c r="AE74" s="96" t="str">
        <f>IF(Tableau14556[[#This Row],[N° RNCP-RS]]="-","-","https://www.francecompetences.fr/recherche/rncp/"&amp;Tableau14556[[#This Row],[N° RNCP-RS]])</f>
        <v>-</v>
      </c>
      <c r="AF74" s="141" t="s">
        <v>13</v>
      </c>
      <c r="AG74" s="14" t="s">
        <v>13</v>
      </c>
      <c r="AH74" s="8" t="s">
        <v>13</v>
      </c>
      <c r="AI74" s="14" t="s">
        <v>585</v>
      </c>
      <c r="AJ74" s="8" t="s">
        <v>13</v>
      </c>
      <c r="AK74" s="8" t="s">
        <v>13</v>
      </c>
      <c r="AL74" s="14" t="s">
        <v>13</v>
      </c>
      <c r="AM74" s="14" t="s">
        <v>13</v>
      </c>
      <c r="AN74" s="14" t="s">
        <v>13</v>
      </c>
      <c r="AO74" s="14" t="s">
        <v>13</v>
      </c>
    </row>
    <row r="75" spans="1:41" ht="288" hidden="1" x14ac:dyDescent="0.3">
      <c r="A75" s="11">
        <v>1</v>
      </c>
      <c r="B75" s="5" t="s">
        <v>13</v>
      </c>
      <c r="C75" s="82" t="s">
        <v>217</v>
      </c>
      <c r="D75" s="5" t="s">
        <v>247</v>
      </c>
      <c r="E75" s="11" t="s">
        <v>62</v>
      </c>
      <c r="F75" s="11" t="str">
        <f>Tableau14556[[#This Row],[Code métier]]&amp;Tableau14556[[#This Row],[Compteur ne rien saisir]]</f>
        <v>MFI1201</v>
      </c>
      <c r="G75" s="5" t="s">
        <v>448</v>
      </c>
      <c r="H75" s="37">
        <v>44350</v>
      </c>
      <c r="I75" s="5" t="s">
        <v>203</v>
      </c>
      <c r="J75" s="5" t="s">
        <v>203</v>
      </c>
      <c r="K75" s="5" t="s">
        <v>318</v>
      </c>
      <c r="L75" s="5" t="s">
        <v>324</v>
      </c>
      <c r="M75" s="5" t="s">
        <v>203</v>
      </c>
      <c r="N75" s="5" t="s">
        <v>325</v>
      </c>
      <c r="O75" s="147" t="s">
        <v>640</v>
      </c>
      <c r="P75" s="147" t="s">
        <v>326</v>
      </c>
      <c r="Q75" s="5" t="s">
        <v>327</v>
      </c>
      <c r="R75" s="5" t="s">
        <v>328</v>
      </c>
      <c r="S75" s="5" t="s">
        <v>329</v>
      </c>
      <c r="T75" s="147" t="s">
        <v>641</v>
      </c>
      <c r="U75" s="5" t="s">
        <v>330</v>
      </c>
      <c r="V75" s="27" t="s">
        <v>96</v>
      </c>
      <c r="W75" s="4" t="s">
        <v>106</v>
      </c>
      <c r="X75" s="4" t="s">
        <v>6</v>
      </c>
      <c r="Y75" s="4">
        <v>1</v>
      </c>
      <c r="Z75" s="4">
        <v>3</v>
      </c>
      <c r="AA75" s="4" t="s">
        <v>13</v>
      </c>
      <c r="AB75" s="94">
        <v>34034</v>
      </c>
      <c r="AC75" s="94" t="s">
        <v>529</v>
      </c>
      <c r="AD75" s="94" t="s">
        <v>13</v>
      </c>
      <c r="AE75" s="94" t="s">
        <v>531</v>
      </c>
      <c r="AF75" s="118" t="s">
        <v>556</v>
      </c>
      <c r="AG75" s="11" t="s">
        <v>13</v>
      </c>
      <c r="AH75" s="5" t="s">
        <v>13</v>
      </c>
      <c r="AI75" s="11" t="s">
        <v>585</v>
      </c>
      <c r="AJ75" s="5" t="s">
        <v>201</v>
      </c>
      <c r="AK75" s="5" t="s">
        <v>245</v>
      </c>
      <c r="AL75" s="11" t="s">
        <v>13</v>
      </c>
      <c r="AM75" s="11" t="s">
        <v>13</v>
      </c>
      <c r="AN75" s="11" t="s">
        <v>13</v>
      </c>
      <c r="AO75" s="11" t="s">
        <v>13</v>
      </c>
    </row>
    <row r="76" spans="1:41" ht="34.200000000000003" hidden="1" customHeight="1" x14ac:dyDescent="0.3">
      <c r="A76" s="11">
        <v>2</v>
      </c>
      <c r="B76" s="11" t="str">
        <f t="shared" ref="B76:E86" si="18">IF(B75="","",B75)</f>
        <v>-</v>
      </c>
      <c r="C76" s="11" t="str">
        <f t="shared" si="18"/>
        <v>ERG</v>
      </c>
      <c r="D76" s="11" t="str">
        <f t="shared" si="18"/>
        <v>DD</v>
      </c>
      <c r="E76" s="13" t="str">
        <f t="shared" si="18"/>
        <v>MFI120</v>
      </c>
      <c r="F76" s="13" t="str">
        <f>Tableau14556[[#This Row],[Code métier]]&amp;Tableau14556[[#This Row],[Compteur ne rien saisir]]</f>
        <v>MFI1202</v>
      </c>
      <c r="G76" s="11" t="str">
        <f t="shared" ref="G76:U86" si="19">IF(G75="","",G75)</f>
        <v>VF</v>
      </c>
      <c r="H76" s="38">
        <f t="shared" si="19"/>
        <v>44350</v>
      </c>
      <c r="I76" s="13" t="str">
        <f t="shared" si="19"/>
        <v>Data Analyst</v>
      </c>
      <c r="J76" s="13" t="str">
        <f t="shared" si="19"/>
        <v>Data Analyst</v>
      </c>
      <c r="K76" s="13" t="str">
        <f t="shared" si="19"/>
        <v>ANALYSE STRATÉGIQUE, ÉCONOMIQUE ET FINANCIÈRE</v>
      </c>
      <c r="L76" s="13" t="str">
        <f t="shared" si="19"/>
        <v xml:space="preserve">Chargé d’études statistiques </v>
      </c>
      <c r="M76" s="13" t="str">
        <f t="shared" si="19"/>
        <v>Data Analyst</v>
      </c>
      <c r="N76" s="13" t="str">
        <f t="shared" si="19"/>
        <v>Le Data Analyst traite des données massives concernant les marchés financiers et déploie de nouveaux outils permettant de les analyser, en lien avec les analystes financiers</v>
      </c>
      <c r="O76" s="13" t="str">
        <f t="shared" si="19"/>
        <v>Structurer et administrer les données massives :
Le Data Analyst recueille et met en relation des données sur les marchés financiers, les ventes d'actifs et autres variables. Il assure le contrôle de la qualité des données et les met à jour régulièrement. Il intègre des algorithmes de traitement et de classification qui consolident l'exploitation des données.
Analyser les données et accompagner la décision :
Il est spécialisé  en matière de marchés financiers, organise et  modélise les informations de manière pertinente et cohérente pour pouvoir les analyser et en extraire de l'information utile aux concepteurs, vendeurs et clients des entreprises des marchés financiers. Il est responsable de les synthétiser et de les vulgariser pour les rendre accessibles. Il est amené à proposer des recommandations sur la base de son analyse pour compléter l'analyse financière classique dans l'aide à la décision.
Assurer une veille technologique sur les outils de Data Science :
Le Data Analyst se distingue par sa capacité à intégrer ces outils aux processus d'analyse existants (ex : algorithmes de clustering, de sémantique, prédictifs). Il assure également une veille sur les nouvelles technologies et outils qu'il peut mobiliser dans le cadre de ses travaux.</v>
      </c>
      <c r="P76" s="13" t="str">
        <f t="shared" si="19"/>
        <v xml:space="preserve">Degré d'utilisation des technologies :
Le Data Analyst doit maîtriser les outils statistiques, mathématiques,  les informations nécessaires à la mise en place d’une base de donnée, et différentes technologies spécifiques au Big Data. Les connaissances techniques peuvent par exemple être nécessaires pour Power BI, Data Studio, environnements et outils Azure. Google Cloud Platform, des outils de requêtage (ex : SQL)
Contraintes réglementaires :
La conformité réglementaire et déontologique liée aux données (ex : RGPD) est essentielle pour l'exercice du métier. 
Diversité des types de clients et de marchés :
En matière de marchés financiers, il travaille principalement avec les équipes internes (les équipes d'analyse, du Front Office, de conception et de structuration de produits). La diversité des types de clients et de marchés influe donc directement sur les natures et volumes de données, ce qui impacte ses choix technologiques.
Critères ESG :
Le Data Analyst peut intervenir dans les équipes en charge de projets RSE ou étudier les données relatives aux investissements ESG. 
</v>
      </c>
      <c r="Q76" s="13" t="str">
        <f>IF(Q75="","",Q75)</f>
        <v xml:space="preserve">Type et taille d'organisation :
Le Data Analyst travaillant au sein d'une entreprise des marchés financiers peut intervenir dans des PME ou grandes entreprises, ou encore des fintechs ou services des établissements financiers, en particulier les grandes banques ou sociétés de gestion.  
Ponctuellement, il peut aussi exercer en freelance. </v>
      </c>
      <c r="R76" s="13" t="str">
        <f t="shared" si="19"/>
        <v>Le Data Analyst a un rythme de travail élevé et variable, selon le nombre d'analyses en cours pour les investisseurs et les actualités impactantes.</v>
      </c>
      <c r="S76" s="13" t="str">
        <f t="shared" si="19"/>
        <v>En France, les Data Analysts dans les entreprises des marchés financiers sont majoritairement basés en région parisienne. Ils se déplacent peu. S'il travaille dans un groupe boursier, il peut être amené à se déplacer ponctuellement pour des réunions de restitutions d'analyses ou de travaux sur les projets d'investissements.</v>
      </c>
      <c r="T76" s="13" t="str">
        <f t="shared" si="19"/>
        <v xml:space="preserve">Analyste financier / crédit
Stratégiste / Économiste
Négociateur
Sales Trader
Broker
Originateur
Structureur
Chargé du Marketing
Spécialistes  IT &amp; cybersécurité
Spécialiste Blockchain et Finance
Customer Relationship Manager
</v>
      </c>
      <c r="U76" s="13" t="str">
        <f t="shared" si="19"/>
        <v>Clients
Prestataires informatiques
Organismes d'études et de recherche
Banquiers</v>
      </c>
      <c r="V76" s="27" t="s">
        <v>96</v>
      </c>
      <c r="W76" s="4" t="s">
        <v>210</v>
      </c>
      <c r="X76" s="4" t="s">
        <v>133</v>
      </c>
      <c r="Y76" s="4">
        <v>2</v>
      </c>
      <c r="Z76" s="4">
        <v>4</v>
      </c>
      <c r="AA76" s="4" t="s">
        <v>13</v>
      </c>
      <c r="AB76" s="95">
        <v>34498</v>
      </c>
      <c r="AC76" s="95" t="s">
        <v>486</v>
      </c>
      <c r="AD76" s="95" t="s">
        <v>13</v>
      </c>
      <c r="AE76" s="95" t="s">
        <v>488</v>
      </c>
      <c r="AF76" s="140" t="s">
        <v>13</v>
      </c>
      <c r="AG76" s="13" t="s">
        <v>13</v>
      </c>
      <c r="AH76" s="26" t="s">
        <v>13</v>
      </c>
      <c r="AI76" s="13" t="s">
        <v>585</v>
      </c>
      <c r="AJ76" s="26" t="s">
        <v>13</v>
      </c>
      <c r="AK76" s="26" t="s">
        <v>265</v>
      </c>
      <c r="AL76" s="13" t="s">
        <v>13</v>
      </c>
      <c r="AM76" s="13" t="s">
        <v>13</v>
      </c>
      <c r="AN76" s="13" t="s">
        <v>13</v>
      </c>
      <c r="AO76" s="13" t="s">
        <v>13</v>
      </c>
    </row>
    <row r="77" spans="1:41" ht="34.200000000000003" hidden="1" customHeight="1" x14ac:dyDescent="0.3">
      <c r="A77" s="11">
        <v>3</v>
      </c>
      <c r="B77" s="11" t="str">
        <f t="shared" si="18"/>
        <v>-</v>
      </c>
      <c r="C77" s="11" t="str">
        <f t="shared" si="18"/>
        <v>ERG</v>
      </c>
      <c r="D77" s="11" t="str">
        <f t="shared" si="18"/>
        <v>DD</v>
      </c>
      <c r="E77" s="13" t="str">
        <f t="shared" si="18"/>
        <v>MFI120</v>
      </c>
      <c r="F77" s="13" t="str">
        <f>Tableau14556[[#This Row],[Code métier]]&amp;Tableau14556[[#This Row],[Compteur ne rien saisir]]</f>
        <v>MFI1203</v>
      </c>
      <c r="G77" s="11" t="str">
        <f t="shared" si="19"/>
        <v>VF</v>
      </c>
      <c r="H77" s="38">
        <f t="shared" si="19"/>
        <v>44350</v>
      </c>
      <c r="I77" s="13" t="str">
        <f t="shared" si="19"/>
        <v>Data Analyst</v>
      </c>
      <c r="J77" s="13" t="str">
        <f t="shared" si="19"/>
        <v>Data Analyst</v>
      </c>
      <c r="K77" s="13" t="str">
        <f t="shared" si="19"/>
        <v>ANALYSE STRATÉGIQUE, ÉCONOMIQUE ET FINANCIÈRE</v>
      </c>
      <c r="L77" s="13" t="str">
        <f t="shared" si="19"/>
        <v xml:space="preserve">Chargé d’études statistiques </v>
      </c>
      <c r="M77" s="13" t="str">
        <f t="shared" si="19"/>
        <v>Data Analyst</v>
      </c>
      <c r="N77" s="13" t="str">
        <f t="shared" si="19"/>
        <v>Le Data Analyst traite des données massives concernant les marchés financiers et déploie de nouveaux outils permettant de les analyser, en lien avec les analystes financiers</v>
      </c>
      <c r="O77" s="13" t="str">
        <f t="shared" si="19"/>
        <v>Structurer et administrer les données massives :
Le Data Analyst recueille et met en relation des données sur les marchés financiers, les ventes d'actifs et autres variables. Il assure le contrôle de la qualité des données et les met à jour régulièrement. Il intègre des algorithmes de traitement et de classification qui consolident l'exploitation des données.
Analyser les données et accompagner la décision :
Il est spécialisé  en matière de marchés financiers, organise et  modélise les informations de manière pertinente et cohérente pour pouvoir les analyser et en extraire de l'information utile aux concepteurs, vendeurs et clients des entreprises des marchés financiers. Il est responsable de les synthétiser et de les vulgariser pour les rendre accessibles. Il est amené à proposer des recommandations sur la base de son analyse pour compléter l'analyse financière classique dans l'aide à la décision.
Assurer une veille technologique sur les outils de Data Science :
Le Data Analyst se distingue par sa capacité à intégrer ces outils aux processus d'analyse existants (ex : algorithmes de clustering, de sémantique, prédictifs). Il assure également une veille sur les nouvelles technologies et outils qu'il peut mobiliser dans le cadre de ses travaux.</v>
      </c>
      <c r="P77" s="13" t="str">
        <f t="shared" si="19"/>
        <v xml:space="preserve">Degré d'utilisation des technologies :
Le Data Analyst doit maîtriser les outils statistiques, mathématiques,  les informations nécessaires à la mise en place d’une base de donnée, et différentes technologies spécifiques au Big Data. Les connaissances techniques peuvent par exemple être nécessaires pour Power BI, Data Studio, environnements et outils Azure. Google Cloud Platform, des outils de requêtage (ex : SQL)
Contraintes réglementaires :
La conformité réglementaire et déontologique liée aux données (ex : RGPD) est essentielle pour l'exercice du métier. 
Diversité des types de clients et de marchés :
En matière de marchés financiers, il travaille principalement avec les équipes internes (les équipes d'analyse, du Front Office, de conception et de structuration de produits). La diversité des types de clients et de marchés influe donc directement sur les natures et volumes de données, ce qui impacte ses choix technologiques.
Critères ESG :
Le Data Analyst peut intervenir dans les équipes en charge de projets RSE ou étudier les données relatives aux investissements ESG. 
</v>
      </c>
      <c r="Q77" s="13" t="str">
        <f t="shared" si="19"/>
        <v xml:space="preserve">Type et taille d'organisation :
Le Data Analyst travaillant au sein d'une entreprise des marchés financiers peut intervenir dans des PME ou grandes entreprises, ou encore des fintechs ou services des établissements financiers, en particulier les grandes banques ou sociétés de gestion.  
Ponctuellement, il peut aussi exercer en freelance. </v>
      </c>
      <c r="R77" s="13" t="str">
        <f t="shared" si="19"/>
        <v>Le Data Analyst a un rythme de travail élevé et variable, selon le nombre d'analyses en cours pour les investisseurs et les actualités impactantes.</v>
      </c>
      <c r="S77" s="13" t="str">
        <f t="shared" si="19"/>
        <v>En France, les Data Analysts dans les entreprises des marchés financiers sont majoritairement basés en région parisienne. Ils se déplacent peu. S'il travaille dans un groupe boursier, il peut être amené à se déplacer ponctuellement pour des réunions de restitutions d'analyses ou de travaux sur les projets d'investissements.</v>
      </c>
      <c r="T77" s="13" t="str">
        <f t="shared" si="19"/>
        <v xml:space="preserve">Analyste financier / crédit
Stratégiste / Économiste
Négociateur
Sales Trader
Broker
Originateur
Structureur
Chargé du Marketing
Spécialistes  IT &amp; cybersécurité
Spécialiste Blockchain et Finance
Customer Relationship Manager
</v>
      </c>
      <c r="U77" s="13" t="str">
        <f t="shared" si="19"/>
        <v>Clients
Prestataires informatiques
Organismes d'études et de recherche
Banquiers</v>
      </c>
      <c r="V77" s="27" t="s">
        <v>162</v>
      </c>
      <c r="W77" s="4" t="s">
        <v>163</v>
      </c>
      <c r="X77" s="4" t="s">
        <v>165</v>
      </c>
      <c r="Y77" s="4">
        <v>3</v>
      </c>
      <c r="Z77" s="4">
        <v>4</v>
      </c>
      <c r="AA77" s="4" t="s">
        <v>13</v>
      </c>
      <c r="AB77" s="95">
        <v>34294</v>
      </c>
      <c r="AC77" s="95" t="s">
        <v>523</v>
      </c>
      <c r="AD77" s="95" t="s">
        <v>13</v>
      </c>
      <c r="AE77" s="95" t="s">
        <v>524</v>
      </c>
      <c r="AF77" s="140" t="s">
        <v>13</v>
      </c>
      <c r="AG77" s="13" t="s">
        <v>13</v>
      </c>
      <c r="AH77" s="26" t="s">
        <v>13</v>
      </c>
      <c r="AI77" s="13" t="s">
        <v>585</v>
      </c>
      <c r="AJ77" s="26" t="s">
        <v>13</v>
      </c>
      <c r="AK77" s="26" t="s">
        <v>202</v>
      </c>
      <c r="AL77" s="13" t="s">
        <v>13</v>
      </c>
      <c r="AM77" s="13" t="s">
        <v>13</v>
      </c>
      <c r="AN77" s="13" t="s">
        <v>13</v>
      </c>
      <c r="AO77" s="13" t="s">
        <v>13</v>
      </c>
    </row>
    <row r="78" spans="1:41" ht="34.200000000000003" hidden="1" customHeight="1" x14ac:dyDescent="0.3">
      <c r="A78" s="11">
        <v>4</v>
      </c>
      <c r="B78" s="11" t="str">
        <f t="shared" si="18"/>
        <v>-</v>
      </c>
      <c r="C78" s="11" t="str">
        <f t="shared" si="18"/>
        <v>ERG</v>
      </c>
      <c r="D78" s="11" t="str">
        <f t="shared" si="18"/>
        <v>DD</v>
      </c>
      <c r="E78" s="13" t="str">
        <f t="shared" si="18"/>
        <v>MFI120</v>
      </c>
      <c r="F78" s="13" t="str">
        <f>Tableau14556[[#This Row],[Code métier]]&amp;Tableau14556[[#This Row],[Compteur ne rien saisir]]</f>
        <v>MFI1204</v>
      </c>
      <c r="G78" s="11" t="str">
        <f t="shared" si="19"/>
        <v>VF</v>
      </c>
      <c r="H78" s="38">
        <f t="shared" si="19"/>
        <v>44350</v>
      </c>
      <c r="I78" s="13" t="str">
        <f t="shared" si="19"/>
        <v>Data Analyst</v>
      </c>
      <c r="J78" s="13" t="str">
        <f t="shared" si="19"/>
        <v>Data Analyst</v>
      </c>
      <c r="K78" s="13" t="str">
        <f t="shared" si="19"/>
        <v>ANALYSE STRATÉGIQUE, ÉCONOMIQUE ET FINANCIÈRE</v>
      </c>
      <c r="L78" s="13" t="str">
        <f t="shared" si="19"/>
        <v xml:space="preserve">Chargé d’études statistiques </v>
      </c>
      <c r="M78" s="13" t="str">
        <f t="shared" si="19"/>
        <v>Data Analyst</v>
      </c>
      <c r="N78" s="13" t="str">
        <f t="shared" si="19"/>
        <v>Le Data Analyst traite des données massives concernant les marchés financiers et déploie de nouveaux outils permettant de les analyser, en lien avec les analystes financiers</v>
      </c>
      <c r="O78" s="13" t="str">
        <f t="shared" si="19"/>
        <v>Structurer et administrer les données massives :
Le Data Analyst recueille et met en relation des données sur les marchés financiers, les ventes d'actifs et autres variables. Il assure le contrôle de la qualité des données et les met à jour régulièrement. Il intègre des algorithmes de traitement et de classification qui consolident l'exploitation des données.
Analyser les données et accompagner la décision :
Il est spécialisé  en matière de marchés financiers, organise et  modélise les informations de manière pertinente et cohérente pour pouvoir les analyser et en extraire de l'information utile aux concepteurs, vendeurs et clients des entreprises des marchés financiers. Il est responsable de les synthétiser et de les vulgariser pour les rendre accessibles. Il est amené à proposer des recommandations sur la base de son analyse pour compléter l'analyse financière classique dans l'aide à la décision.
Assurer une veille technologique sur les outils de Data Science :
Le Data Analyst se distingue par sa capacité à intégrer ces outils aux processus d'analyse existants (ex : algorithmes de clustering, de sémantique, prédictifs). Il assure également une veille sur les nouvelles technologies et outils qu'il peut mobiliser dans le cadre de ses travaux.</v>
      </c>
      <c r="P78" s="13" t="str">
        <f t="shared" si="19"/>
        <v xml:space="preserve">Degré d'utilisation des technologies :
Le Data Analyst doit maîtriser les outils statistiques, mathématiques,  les informations nécessaires à la mise en place d’une base de donnée, et différentes technologies spécifiques au Big Data. Les connaissances techniques peuvent par exemple être nécessaires pour Power BI, Data Studio, environnements et outils Azure. Google Cloud Platform, des outils de requêtage (ex : SQL)
Contraintes réglementaires :
La conformité réglementaire et déontologique liée aux données (ex : RGPD) est essentielle pour l'exercice du métier. 
Diversité des types de clients et de marchés :
En matière de marchés financiers, il travaille principalement avec les équipes internes (les équipes d'analyse, du Front Office, de conception et de structuration de produits). La diversité des types de clients et de marchés influe donc directement sur les natures et volumes de données, ce qui impacte ses choix technologiques.
Critères ESG :
Le Data Analyst peut intervenir dans les équipes en charge de projets RSE ou étudier les données relatives aux investissements ESG. 
</v>
      </c>
      <c r="Q78" s="13" t="str">
        <f t="shared" si="19"/>
        <v xml:space="preserve">Type et taille d'organisation :
Le Data Analyst travaillant au sein d'une entreprise des marchés financiers peut intervenir dans des PME ou grandes entreprises, ou encore des fintechs ou services des établissements financiers, en particulier les grandes banques ou sociétés de gestion.  
Ponctuellement, il peut aussi exercer en freelance. </v>
      </c>
      <c r="R78" s="13" t="str">
        <f t="shared" si="19"/>
        <v>Le Data Analyst a un rythme de travail élevé et variable, selon le nombre d'analyses en cours pour les investisseurs et les actualités impactantes.</v>
      </c>
      <c r="S78" s="13" t="str">
        <f t="shared" si="19"/>
        <v>En France, les Data Analysts dans les entreprises des marchés financiers sont majoritairement basés en région parisienne. Ils se déplacent peu. S'il travaille dans un groupe boursier, il peut être amené à se déplacer ponctuellement pour des réunions de restitutions d'analyses ou de travaux sur les projets d'investissements.</v>
      </c>
      <c r="T78" s="13" t="str">
        <f t="shared" si="19"/>
        <v xml:space="preserve">Analyste financier / crédit
Stratégiste / Économiste
Négociateur
Sales Trader
Broker
Originateur
Structureur
Chargé du Marketing
Spécialistes  IT &amp; cybersécurité
Spécialiste Blockchain et Finance
Customer Relationship Manager
</v>
      </c>
      <c r="U78" s="13" t="str">
        <f t="shared" si="19"/>
        <v>Clients
Prestataires informatiques
Organismes d'études et de recherche
Banquiers</v>
      </c>
      <c r="V78" s="27" t="s">
        <v>96</v>
      </c>
      <c r="W78" s="4" t="s">
        <v>106</v>
      </c>
      <c r="X78" s="4" t="s">
        <v>114</v>
      </c>
      <c r="Y78" s="4" t="s">
        <v>13</v>
      </c>
      <c r="Z78" s="4">
        <v>2</v>
      </c>
      <c r="AA78" s="4" t="s">
        <v>13</v>
      </c>
      <c r="AB78" s="95">
        <v>34299</v>
      </c>
      <c r="AC78" s="95" t="s">
        <v>530</v>
      </c>
      <c r="AD78" s="95" t="s">
        <v>13</v>
      </c>
      <c r="AE78" s="95" t="s">
        <v>532</v>
      </c>
      <c r="AF78" s="140" t="s">
        <v>13</v>
      </c>
      <c r="AG78" s="13" t="s">
        <v>13</v>
      </c>
      <c r="AH78" s="26" t="s">
        <v>13</v>
      </c>
      <c r="AI78" s="13" t="s">
        <v>585</v>
      </c>
      <c r="AJ78" s="26" t="s">
        <v>13</v>
      </c>
      <c r="AK78" s="26" t="s">
        <v>13</v>
      </c>
      <c r="AL78" s="13" t="s">
        <v>13</v>
      </c>
      <c r="AM78" s="13" t="s">
        <v>13</v>
      </c>
      <c r="AN78" s="13" t="s">
        <v>13</v>
      </c>
      <c r="AO78" s="13" t="s">
        <v>13</v>
      </c>
    </row>
    <row r="79" spans="1:41" ht="34.200000000000003" hidden="1" customHeight="1" x14ac:dyDescent="0.3">
      <c r="A79" s="11">
        <v>5</v>
      </c>
      <c r="B79" s="11" t="str">
        <f t="shared" si="18"/>
        <v>-</v>
      </c>
      <c r="C79" s="11" t="str">
        <f t="shared" si="18"/>
        <v>ERG</v>
      </c>
      <c r="D79" s="11" t="str">
        <f t="shared" si="18"/>
        <v>DD</v>
      </c>
      <c r="E79" s="13" t="str">
        <f t="shared" si="18"/>
        <v>MFI120</v>
      </c>
      <c r="F79" s="13" t="str">
        <f>Tableau14556[[#This Row],[Code métier]]&amp;Tableau14556[[#This Row],[Compteur ne rien saisir]]</f>
        <v>MFI1205</v>
      </c>
      <c r="G79" s="11" t="str">
        <f t="shared" si="19"/>
        <v>VF</v>
      </c>
      <c r="H79" s="38">
        <f t="shared" si="19"/>
        <v>44350</v>
      </c>
      <c r="I79" s="13" t="str">
        <f t="shared" si="19"/>
        <v>Data Analyst</v>
      </c>
      <c r="J79" s="13" t="str">
        <f t="shared" si="19"/>
        <v>Data Analyst</v>
      </c>
      <c r="K79" s="13" t="str">
        <f t="shared" si="19"/>
        <v>ANALYSE STRATÉGIQUE, ÉCONOMIQUE ET FINANCIÈRE</v>
      </c>
      <c r="L79" s="13" t="str">
        <f t="shared" si="19"/>
        <v xml:space="preserve">Chargé d’études statistiques </v>
      </c>
      <c r="M79" s="13" t="str">
        <f t="shared" si="19"/>
        <v>Data Analyst</v>
      </c>
      <c r="N79" s="13" t="str">
        <f t="shared" si="19"/>
        <v>Le Data Analyst traite des données massives concernant les marchés financiers et déploie de nouveaux outils permettant de les analyser, en lien avec les analystes financiers</v>
      </c>
      <c r="O79" s="13" t="str">
        <f t="shared" si="19"/>
        <v>Structurer et administrer les données massives :
Le Data Analyst recueille et met en relation des données sur les marchés financiers, les ventes d'actifs et autres variables. Il assure le contrôle de la qualité des données et les met à jour régulièrement. Il intègre des algorithmes de traitement et de classification qui consolident l'exploitation des données.
Analyser les données et accompagner la décision :
Il est spécialisé  en matière de marchés financiers, organise et  modélise les informations de manière pertinente et cohérente pour pouvoir les analyser et en extraire de l'information utile aux concepteurs, vendeurs et clients des entreprises des marchés financiers. Il est responsable de les synthétiser et de les vulgariser pour les rendre accessibles. Il est amené à proposer des recommandations sur la base de son analyse pour compléter l'analyse financière classique dans l'aide à la décision.
Assurer une veille technologique sur les outils de Data Science :
Le Data Analyst se distingue par sa capacité à intégrer ces outils aux processus d'analyse existants (ex : algorithmes de clustering, de sémantique, prédictifs). Il assure également une veille sur les nouvelles technologies et outils qu'il peut mobiliser dans le cadre de ses travaux.</v>
      </c>
      <c r="P79" s="13" t="str">
        <f t="shared" si="19"/>
        <v xml:space="preserve">Degré d'utilisation des technologies :
Le Data Analyst doit maîtriser les outils statistiques, mathématiques,  les informations nécessaires à la mise en place d’une base de donnée, et différentes technologies spécifiques au Big Data. Les connaissances techniques peuvent par exemple être nécessaires pour Power BI, Data Studio, environnements et outils Azure. Google Cloud Platform, des outils de requêtage (ex : SQL)
Contraintes réglementaires :
La conformité réglementaire et déontologique liée aux données (ex : RGPD) est essentielle pour l'exercice du métier. 
Diversité des types de clients et de marchés :
En matière de marchés financiers, il travaille principalement avec les équipes internes (les équipes d'analyse, du Front Office, de conception et de structuration de produits). La diversité des types de clients et de marchés influe donc directement sur les natures et volumes de données, ce qui impacte ses choix technologiques.
Critères ESG :
Le Data Analyst peut intervenir dans les équipes en charge de projets RSE ou étudier les données relatives aux investissements ESG. 
</v>
      </c>
      <c r="Q79" s="13" t="str">
        <f t="shared" si="19"/>
        <v xml:space="preserve">Type et taille d'organisation :
Le Data Analyst travaillant au sein d'une entreprise des marchés financiers peut intervenir dans des PME ou grandes entreprises, ou encore des fintechs ou services des établissements financiers, en particulier les grandes banques ou sociétés de gestion.  
Ponctuellement, il peut aussi exercer en freelance. </v>
      </c>
      <c r="R79" s="13" t="str">
        <f t="shared" si="19"/>
        <v>Le Data Analyst a un rythme de travail élevé et variable, selon le nombre d'analyses en cours pour les investisseurs et les actualités impactantes.</v>
      </c>
      <c r="S79" s="13" t="str">
        <f t="shared" si="19"/>
        <v>En France, les Data Analysts dans les entreprises des marchés financiers sont majoritairement basés en région parisienne. Ils se déplacent peu. S'il travaille dans un groupe boursier, il peut être amené à se déplacer ponctuellement pour des réunions de restitutions d'analyses ou de travaux sur les projets d'investissements.</v>
      </c>
      <c r="T79" s="13" t="str">
        <f t="shared" si="19"/>
        <v xml:space="preserve">Analyste financier / crédit
Stratégiste / Économiste
Négociateur
Sales Trader
Broker
Originateur
Structureur
Chargé du Marketing
Spécialistes  IT &amp; cybersécurité
Spécialiste Blockchain et Finance
Customer Relationship Manager
</v>
      </c>
      <c r="U79" s="13" t="str">
        <f t="shared" si="19"/>
        <v>Clients
Prestataires informatiques
Organismes d'études et de recherche
Banquiers</v>
      </c>
      <c r="V79" s="27" t="s">
        <v>96</v>
      </c>
      <c r="W79" s="4" t="s">
        <v>106</v>
      </c>
      <c r="X79" s="4" t="s">
        <v>116</v>
      </c>
      <c r="Y79" s="4" t="s">
        <v>13</v>
      </c>
      <c r="Z79" s="4">
        <v>4</v>
      </c>
      <c r="AA79" s="4" t="s">
        <v>13</v>
      </c>
      <c r="AB79" s="95">
        <v>35007</v>
      </c>
      <c r="AC79" s="95" t="s">
        <v>514</v>
      </c>
      <c r="AD79" s="95" t="s">
        <v>13</v>
      </c>
      <c r="AE79" s="95" t="s">
        <v>519</v>
      </c>
      <c r="AF79" s="140" t="s">
        <v>13</v>
      </c>
      <c r="AG79" s="13" t="s">
        <v>13</v>
      </c>
      <c r="AH79" s="26" t="s">
        <v>13</v>
      </c>
      <c r="AI79" s="13" t="s">
        <v>585</v>
      </c>
      <c r="AJ79" s="26" t="s">
        <v>13</v>
      </c>
      <c r="AK79" s="26" t="s">
        <v>13</v>
      </c>
      <c r="AL79" s="13" t="s">
        <v>13</v>
      </c>
      <c r="AM79" s="13" t="s">
        <v>13</v>
      </c>
      <c r="AN79" s="13" t="s">
        <v>13</v>
      </c>
      <c r="AO79" s="13" t="s">
        <v>13</v>
      </c>
    </row>
    <row r="80" spans="1:41" ht="34.200000000000003" hidden="1" customHeight="1" x14ac:dyDescent="0.3">
      <c r="A80" s="11">
        <v>6</v>
      </c>
      <c r="B80" s="11" t="str">
        <f t="shared" si="18"/>
        <v>-</v>
      </c>
      <c r="C80" s="11" t="str">
        <f t="shared" si="18"/>
        <v>ERG</v>
      </c>
      <c r="D80" s="11" t="str">
        <f t="shared" si="18"/>
        <v>DD</v>
      </c>
      <c r="E80" s="13" t="str">
        <f t="shared" si="18"/>
        <v>MFI120</v>
      </c>
      <c r="F80" s="13" t="str">
        <f>Tableau14556[[#This Row],[Code métier]]&amp;Tableau14556[[#This Row],[Compteur ne rien saisir]]</f>
        <v>MFI1206</v>
      </c>
      <c r="G80" s="11" t="str">
        <f t="shared" si="19"/>
        <v>VF</v>
      </c>
      <c r="H80" s="38">
        <f t="shared" si="19"/>
        <v>44350</v>
      </c>
      <c r="I80" s="13" t="str">
        <f t="shared" si="19"/>
        <v>Data Analyst</v>
      </c>
      <c r="J80" s="13" t="str">
        <f t="shared" si="19"/>
        <v>Data Analyst</v>
      </c>
      <c r="K80" s="13" t="str">
        <f t="shared" si="19"/>
        <v>ANALYSE STRATÉGIQUE, ÉCONOMIQUE ET FINANCIÈRE</v>
      </c>
      <c r="L80" s="13" t="str">
        <f t="shared" si="19"/>
        <v xml:space="preserve">Chargé d’études statistiques </v>
      </c>
      <c r="M80" s="13" t="str">
        <f t="shared" si="19"/>
        <v>Data Analyst</v>
      </c>
      <c r="N80" s="13" t="str">
        <f t="shared" si="19"/>
        <v>Le Data Analyst traite des données massives concernant les marchés financiers et déploie de nouveaux outils permettant de les analyser, en lien avec les analystes financiers</v>
      </c>
      <c r="O80" s="13" t="str">
        <f t="shared" si="19"/>
        <v>Structurer et administrer les données massives :
Le Data Analyst recueille et met en relation des données sur les marchés financiers, les ventes d'actifs et autres variables. Il assure le contrôle de la qualité des données et les met à jour régulièrement. Il intègre des algorithmes de traitement et de classification qui consolident l'exploitation des données.
Analyser les données et accompagner la décision :
Il est spécialisé  en matière de marchés financiers, organise et  modélise les informations de manière pertinente et cohérente pour pouvoir les analyser et en extraire de l'information utile aux concepteurs, vendeurs et clients des entreprises des marchés financiers. Il est responsable de les synthétiser et de les vulgariser pour les rendre accessibles. Il est amené à proposer des recommandations sur la base de son analyse pour compléter l'analyse financière classique dans l'aide à la décision.
Assurer une veille technologique sur les outils de Data Science :
Le Data Analyst se distingue par sa capacité à intégrer ces outils aux processus d'analyse existants (ex : algorithmes de clustering, de sémantique, prédictifs). Il assure également une veille sur les nouvelles technologies et outils qu'il peut mobiliser dans le cadre de ses travaux.</v>
      </c>
      <c r="P80" s="13" t="str">
        <f t="shared" si="19"/>
        <v xml:space="preserve">Degré d'utilisation des technologies :
Le Data Analyst doit maîtriser les outils statistiques, mathématiques,  les informations nécessaires à la mise en place d’une base de donnée, et différentes technologies spécifiques au Big Data. Les connaissances techniques peuvent par exemple être nécessaires pour Power BI, Data Studio, environnements et outils Azure. Google Cloud Platform, des outils de requêtage (ex : SQL)
Contraintes réglementaires :
La conformité réglementaire et déontologique liée aux données (ex : RGPD) est essentielle pour l'exercice du métier. 
Diversité des types de clients et de marchés :
En matière de marchés financiers, il travaille principalement avec les équipes internes (les équipes d'analyse, du Front Office, de conception et de structuration de produits). La diversité des types de clients et de marchés influe donc directement sur les natures et volumes de données, ce qui impacte ses choix technologiques.
Critères ESG :
Le Data Analyst peut intervenir dans les équipes en charge de projets RSE ou étudier les données relatives aux investissements ESG. 
</v>
      </c>
      <c r="Q80" s="13" t="str">
        <f t="shared" si="19"/>
        <v xml:space="preserve">Type et taille d'organisation :
Le Data Analyst travaillant au sein d'une entreprise des marchés financiers peut intervenir dans des PME ou grandes entreprises, ou encore des fintechs ou services des établissements financiers, en particulier les grandes banques ou sociétés de gestion.  
Ponctuellement, il peut aussi exercer en freelance. </v>
      </c>
      <c r="R80" s="13" t="str">
        <f t="shared" si="19"/>
        <v>Le Data Analyst a un rythme de travail élevé et variable, selon le nombre d'analyses en cours pour les investisseurs et les actualités impactantes.</v>
      </c>
      <c r="S80" s="13" t="str">
        <f t="shared" si="19"/>
        <v>En France, les Data Analysts dans les entreprises des marchés financiers sont majoritairement basés en région parisienne. Ils se déplacent peu. S'il travaille dans un groupe boursier, il peut être amené à se déplacer ponctuellement pour des réunions de restitutions d'analyses ou de travaux sur les projets d'investissements.</v>
      </c>
      <c r="T80" s="13" t="str">
        <f t="shared" si="19"/>
        <v xml:space="preserve">Analyste financier / crédit
Stratégiste / Économiste
Négociateur
Sales Trader
Broker
Originateur
Structureur
Chargé du Marketing
Spécialistes  IT &amp; cybersécurité
Spécialiste Blockchain et Finance
Customer Relationship Manager
</v>
      </c>
      <c r="U80" s="13" t="str">
        <f t="shared" si="19"/>
        <v>Clients
Prestataires informatiques
Organismes d'études et de recherche
Banquiers</v>
      </c>
      <c r="V80" s="27" t="s">
        <v>162</v>
      </c>
      <c r="W80" s="4" t="s">
        <v>163</v>
      </c>
      <c r="X80" s="4" t="s">
        <v>304</v>
      </c>
      <c r="Y80" s="4" t="s">
        <v>13</v>
      </c>
      <c r="Z80" s="4">
        <v>4</v>
      </c>
      <c r="AA80" s="4" t="s">
        <v>13</v>
      </c>
      <c r="AB80" s="95">
        <v>32159</v>
      </c>
      <c r="AC80" s="95" t="s">
        <v>496</v>
      </c>
      <c r="AD80" s="95" t="s">
        <v>13</v>
      </c>
      <c r="AE80" s="95" t="s">
        <v>506</v>
      </c>
      <c r="AF80" s="140" t="s">
        <v>13</v>
      </c>
      <c r="AG80" s="13" t="s">
        <v>13</v>
      </c>
      <c r="AH80" s="26" t="s">
        <v>13</v>
      </c>
      <c r="AI80" s="13" t="s">
        <v>585</v>
      </c>
      <c r="AJ80" s="26" t="s">
        <v>13</v>
      </c>
      <c r="AK80" s="26" t="s">
        <v>13</v>
      </c>
      <c r="AL80" s="13" t="s">
        <v>13</v>
      </c>
      <c r="AM80" s="13" t="s">
        <v>13</v>
      </c>
      <c r="AN80" s="13" t="s">
        <v>13</v>
      </c>
      <c r="AO80" s="13" t="s">
        <v>13</v>
      </c>
    </row>
    <row r="81" spans="1:41" ht="34.200000000000003" hidden="1" customHeight="1" x14ac:dyDescent="0.3">
      <c r="A81" s="11">
        <v>7</v>
      </c>
      <c r="B81" s="11" t="str">
        <f t="shared" si="18"/>
        <v>-</v>
      </c>
      <c r="C81" s="11" t="str">
        <f t="shared" si="18"/>
        <v>ERG</v>
      </c>
      <c r="D81" s="11" t="str">
        <f t="shared" si="18"/>
        <v>DD</v>
      </c>
      <c r="E81" s="13" t="str">
        <f t="shared" si="18"/>
        <v>MFI120</v>
      </c>
      <c r="F81" s="13" t="str">
        <f>Tableau14556[[#This Row],[Code métier]]&amp;Tableau14556[[#This Row],[Compteur ne rien saisir]]</f>
        <v>MFI1207</v>
      </c>
      <c r="G81" s="11" t="str">
        <f t="shared" si="19"/>
        <v>VF</v>
      </c>
      <c r="H81" s="38">
        <f t="shared" si="19"/>
        <v>44350</v>
      </c>
      <c r="I81" s="13" t="str">
        <f t="shared" si="19"/>
        <v>Data Analyst</v>
      </c>
      <c r="J81" s="13" t="str">
        <f t="shared" si="19"/>
        <v>Data Analyst</v>
      </c>
      <c r="K81" s="13" t="str">
        <f t="shared" si="19"/>
        <v>ANALYSE STRATÉGIQUE, ÉCONOMIQUE ET FINANCIÈRE</v>
      </c>
      <c r="L81" s="13" t="str">
        <f t="shared" si="19"/>
        <v xml:space="preserve">Chargé d’études statistiques </v>
      </c>
      <c r="M81" s="13" t="str">
        <f t="shared" si="19"/>
        <v>Data Analyst</v>
      </c>
      <c r="N81" s="13" t="str">
        <f t="shared" si="19"/>
        <v>Le Data Analyst traite des données massives concernant les marchés financiers et déploie de nouveaux outils permettant de les analyser, en lien avec les analystes financiers</v>
      </c>
      <c r="O81" s="13" t="str">
        <f t="shared" si="19"/>
        <v>Structurer et administrer les données massives :
Le Data Analyst recueille et met en relation des données sur les marchés financiers, les ventes d'actifs et autres variables. Il assure le contrôle de la qualité des données et les met à jour régulièrement. Il intègre des algorithmes de traitement et de classification qui consolident l'exploitation des données.
Analyser les données et accompagner la décision :
Il est spécialisé  en matière de marchés financiers, organise et  modélise les informations de manière pertinente et cohérente pour pouvoir les analyser et en extraire de l'information utile aux concepteurs, vendeurs et clients des entreprises des marchés financiers. Il est responsable de les synthétiser et de les vulgariser pour les rendre accessibles. Il est amené à proposer des recommandations sur la base de son analyse pour compléter l'analyse financière classique dans l'aide à la décision.
Assurer une veille technologique sur les outils de Data Science :
Le Data Analyst se distingue par sa capacité à intégrer ces outils aux processus d'analyse existants (ex : algorithmes de clustering, de sémantique, prédictifs). Il assure également une veille sur les nouvelles technologies et outils qu'il peut mobiliser dans le cadre de ses travaux.</v>
      </c>
      <c r="P81" s="13" t="str">
        <f t="shared" si="19"/>
        <v xml:space="preserve">Degré d'utilisation des technologies :
Le Data Analyst doit maîtriser les outils statistiques, mathématiques,  les informations nécessaires à la mise en place d’une base de donnée, et différentes technologies spécifiques au Big Data. Les connaissances techniques peuvent par exemple être nécessaires pour Power BI, Data Studio, environnements et outils Azure. Google Cloud Platform, des outils de requêtage (ex : SQL)
Contraintes réglementaires :
La conformité réglementaire et déontologique liée aux données (ex : RGPD) est essentielle pour l'exercice du métier. 
Diversité des types de clients et de marchés :
En matière de marchés financiers, il travaille principalement avec les équipes internes (les équipes d'analyse, du Front Office, de conception et de structuration de produits). La diversité des types de clients et de marchés influe donc directement sur les natures et volumes de données, ce qui impacte ses choix technologiques.
Critères ESG :
Le Data Analyst peut intervenir dans les équipes en charge de projets RSE ou étudier les données relatives aux investissements ESG. 
</v>
      </c>
      <c r="Q81" s="13" t="str">
        <f t="shared" si="19"/>
        <v xml:space="preserve">Type et taille d'organisation :
Le Data Analyst travaillant au sein d'une entreprise des marchés financiers peut intervenir dans des PME ou grandes entreprises, ou encore des fintechs ou services des établissements financiers, en particulier les grandes banques ou sociétés de gestion.  
Ponctuellement, il peut aussi exercer en freelance. </v>
      </c>
      <c r="R81" s="13" t="str">
        <f t="shared" si="19"/>
        <v>Le Data Analyst a un rythme de travail élevé et variable, selon le nombre d'analyses en cours pour les investisseurs et les actualités impactantes.</v>
      </c>
      <c r="S81" s="13" t="str">
        <f t="shared" si="19"/>
        <v>En France, les Data Analysts dans les entreprises des marchés financiers sont majoritairement basés en région parisienne. Ils se déplacent peu. S'il travaille dans un groupe boursier, il peut être amené à se déplacer ponctuellement pour des réunions de restitutions d'analyses ou de travaux sur les projets d'investissements.</v>
      </c>
      <c r="T81" s="13" t="str">
        <f t="shared" si="19"/>
        <v xml:space="preserve">Analyste financier / crédit
Stratégiste / Économiste
Négociateur
Sales Trader
Broker
Originateur
Structureur
Chargé du Marketing
Spécialistes  IT &amp; cybersécurité
Spécialiste Blockchain et Finance
Customer Relationship Manager
</v>
      </c>
      <c r="U81" s="13" t="str">
        <f t="shared" si="19"/>
        <v>Clients
Prestataires informatiques
Organismes d'études et de recherche
Banquiers</v>
      </c>
      <c r="V81" s="27" t="s">
        <v>96</v>
      </c>
      <c r="W81" s="4" t="s">
        <v>211</v>
      </c>
      <c r="X81" s="4" t="s">
        <v>157</v>
      </c>
      <c r="Y81" s="4" t="s">
        <v>13</v>
      </c>
      <c r="Z81" s="4">
        <v>3</v>
      </c>
      <c r="AA81" s="4" t="s">
        <v>13</v>
      </c>
      <c r="AB81" s="95">
        <v>14624</v>
      </c>
      <c r="AC81" s="95" t="s">
        <v>498</v>
      </c>
      <c r="AD81" s="95" t="s">
        <v>13</v>
      </c>
      <c r="AE81" s="95" t="s">
        <v>533</v>
      </c>
      <c r="AF81" s="140" t="s">
        <v>13</v>
      </c>
      <c r="AG81" s="13" t="s">
        <v>13</v>
      </c>
      <c r="AH81" s="26" t="s">
        <v>13</v>
      </c>
      <c r="AI81" s="13" t="s">
        <v>585</v>
      </c>
      <c r="AJ81" s="26" t="s">
        <v>13</v>
      </c>
      <c r="AK81" s="26" t="s">
        <v>13</v>
      </c>
      <c r="AL81" s="13" t="s">
        <v>13</v>
      </c>
      <c r="AM81" s="13" t="s">
        <v>13</v>
      </c>
      <c r="AN81" s="13" t="s">
        <v>13</v>
      </c>
      <c r="AO81" s="13" t="s">
        <v>13</v>
      </c>
    </row>
    <row r="82" spans="1:41" ht="34.200000000000003" hidden="1" customHeight="1" x14ac:dyDescent="0.3">
      <c r="A82" s="11">
        <v>8</v>
      </c>
      <c r="B82" s="11" t="str">
        <f t="shared" si="18"/>
        <v>-</v>
      </c>
      <c r="C82" s="11" t="str">
        <f t="shared" si="18"/>
        <v>ERG</v>
      </c>
      <c r="D82" s="11" t="str">
        <f t="shared" si="18"/>
        <v>DD</v>
      </c>
      <c r="E82" s="13" t="str">
        <f t="shared" si="18"/>
        <v>MFI120</v>
      </c>
      <c r="F82" s="13" t="str">
        <f>Tableau14556[[#This Row],[Code métier]]&amp;Tableau14556[[#This Row],[Compteur ne rien saisir]]</f>
        <v>MFI1208</v>
      </c>
      <c r="G82" s="11" t="str">
        <f t="shared" si="19"/>
        <v>VF</v>
      </c>
      <c r="H82" s="38">
        <f t="shared" si="19"/>
        <v>44350</v>
      </c>
      <c r="I82" s="13" t="str">
        <f t="shared" si="19"/>
        <v>Data Analyst</v>
      </c>
      <c r="J82" s="13" t="str">
        <f t="shared" si="19"/>
        <v>Data Analyst</v>
      </c>
      <c r="K82" s="13" t="str">
        <f t="shared" si="19"/>
        <v>ANALYSE STRATÉGIQUE, ÉCONOMIQUE ET FINANCIÈRE</v>
      </c>
      <c r="L82" s="13" t="str">
        <f t="shared" si="19"/>
        <v xml:space="preserve">Chargé d’études statistiques </v>
      </c>
      <c r="M82" s="13" t="str">
        <f t="shared" si="19"/>
        <v>Data Analyst</v>
      </c>
      <c r="N82" s="13" t="str">
        <f t="shared" si="19"/>
        <v>Le Data Analyst traite des données massives concernant les marchés financiers et déploie de nouveaux outils permettant de les analyser, en lien avec les analystes financiers</v>
      </c>
      <c r="O82" s="13" t="str">
        <f t="shared" si="19"/>
        <v>Structurer et administrer les données massives :
Le Data Analyst recueille et met en relation des données sur les marchés financiers, les ventes d'actifs et autres variables. Il assure le contrôle de la qualité des données et les met à jour régulièrement. Il intègre des algorithmes de traitement et de classification qui consolident l'exploitation des données.
Analyser les données et accompagner la décision :
Il est spécialisé  en matière de marchés financiers, organise et  modélise les informations de manière pertinente et cohérente pour pouvoir les analyser et en extraire de l'information utile aux concepteurs, vendeurs et clients des entreprises des marchés financiers. Il est responsable de les synthétiser et de les vulgariser pour les rendre accessibles. Il est amené à proposer des recommandations sur la base de son analyse pour compléter l'analyse financière classique dans l'aide à la décision.
Assurer une veille technologique sur les outils de Data Science :
Le Data Analyst se distingue par sa capacité à intégrer ces outils aux processus d'analyse existants (ex : algorithmes de clustering, de sémantique, prédictifs). Il assure également une veille sur les nouvelles technologies et outils qu'il peut mobiliser dans le cadre de ses travaux.</v>
      </c>
      <c r="P82" s="13" t="str">
        <f t="shared" si="19"/>
        <v xml:space="preserve">Degré d'utilisation des technologies :
Le Data Analyst doit maîtriser les outils statistiques, mathématiques,  les informations nécessaires à la mise en place d’une base de donnée, et différentes technologies spécifiques au Big Data. Les connaissances techniques peuvent par exemple être nécessaires pour Power BI, Data Studio, environnements et outils Azure. Google Cloud Platform, des outils de requêtage (ex : SQL)
Contraintes réglementaires :
La conformité réglementaire et déontologique liée aux données (ex : RGPD) est essentielle pour l'exercice du métier. 
Diversité des types de clients et de marchés :
En matière de marchés financiers, il travaille principalement avec les équipes internes (les équipes d'analyse, du Front Office, de conception et de structuration de produits). La diversité des types de clients et de marchés influe donc directement sur les natures et volumes de données, ce qui impacte ses choix technologiques.
Critères ESG :
Le Data Analyst peut intervenir dans les équipes en charge de projets RSE ou étudier les données relatives aux investissements ESG. 
</v>
      </c>
      <c r="Q82" s="13" t="str">
        <f t="shared" si="19"/>
        <v xml:space="preserve">Type et taille d'organisation :
Le Data Analyst travaillant au sein d'une entreprise des marchés financiers peut intervenir dans des PME ou grandes entreprises, ou encore des fintechs ou services des établissements financiers, en particulier les grandes banques ou sociétés de gestion.  
Ponctuellement, il peut aussi exercer en freelance. </v>
      </c>
      <c r="R82" s="13" t="str">
        <f t="shared" si="19"/>
        <v>Le Data Analyst a un rythme de travail élevé et variable, selon le nombre d'analyses en cours pour les investisseurs et les actualités impactantes.</v>
      </c>
      <c r="S82" s="13" t="str">
        <f t="shared" si="19"/>
        <v>En France, les Data Analysts dans les entreprises des marchés financiers sont majoritairement basés en région parisienne. Ils se déplacent peu. S'il travaille dans un groupe boursier, il peut être amené à se déplacer ponctuellement pour des réunions de restitutions d'analyses ou de travaux sur les projets d'investissements.</v>
      </c>
      <c r="T82" s="13" t="str">
        <f t="shared" si="19"/>
        <v xml:space="preserve">Analyste financier / crédit
Stratégiste / Économiste
Négociateur
Sales Trader
Broker
Originateur
Structureur
Chargé du Marketing
Spécialistes  IT &amp; cybersécurité
Spécialiste Blockchain et Finance
Customer Relationship Manager
</v>
      </c>
      <c r="U82" s="13" t="str">
        <f t="shared" si="19"/>
        <v>Clients
Prestataires informatiques
Organismes d'études et de recherche
Banquiers</v>
      </c>
      <c r="V82" s="27" t="s">
        <v>96</v>
      </c>
      <c r="W82" s="4" t="s">
        <v>211</v>
      </c>
      <c r="X82" s="4" t="s">
        <v>160</v>
      </c>
      <c r="Y82" s="4" t="s">
        <v>13</v>
      </c>
      <c r="Z82" s="4">
        <v>3</v>
      </c>
      <c r="AA82" s="4" t="s">
        <v>13</v>
      </c>
      <c r="AB82" s="95">
        <v>16439</v>
      </c>
      <c r="AC82" s="95" t="s">
        <v>500</v>
      </c>
      <c r="AD82" s="95" t="s">
        <v>13</v>
      </c>
      <c r="AE82" s="95" t="str">
        <f>IF(Tableau14556[[#This Row],[N° RNCP-RS]]="-","-","https://www.francecompetences.fr/recherche/rncp/"&amp;Tableau14556[[#This Row],[N° RNCP-RS]])</f>
        <v>https://www.francecompetences.fr/recherche/rncp/16439</v>
      </c>
      <c r="AF82" s="140" t="s">
        <v>13</v>
      </c>
      <c r="AG82" s="13" t="s">
        <v>13</v>
      </c>
      <c r="AH82" s="26" t="s">
        <v>13</v>
      </c>
      <c r="AI82" s="13" t="s">
        <v>585</v>
      </c>
      <c r="AJ82" s="26" t="s">
        <v>13</v>
      </c>
      <c r="AK82" s="26" t="s">
        <v>13</v>
      </c>
      <c r="AL82" s="13" t="s">
        <v>13</v>
      </c>
      <c r="AM82" s="13" t="s">
        <v>13</v>
      </c>
      <c r="AN82" s="13" t="s">
        <v>13</v>
      </c>
      <c r="AO82" s="13" t="s">
        <v>13</v>
      </c>
    </row>
    <row r="83" spans="1:41" ht="34.200000000000003" hidden="1" customHeight="1" x14ac:dyDescent="0.3">
      <c r="A83" s="11">
        <v>9</v>
      </c>
      <c r="B83" s="11" t="str">
        <f t="shared" si="18"/>
        <v>-</v>
      </c>
      <c r="C83" s="11" t="str">
        <f t="shared" si="18"/>
        <v>ERG</v>
      </c>
      <c r="D83" s="11" t="str">
        <f t="shared" si="18"/>
        <v>DD</v>
      </c>
      <c r="E83" s="13" t="str">
        <f t="shared" si="18"/>
        <v>MFI120</v>
      </c>
      <c r="F83" s="13" t="str">
        <f>Tableau14556[[#This Row],[Code métier]]&amp;Tableau14556[[#This Row],[Compteur ne rien saisir]]</f>
        <v>MFI1209</v>
      </c>
      <c r="G83" s="11" t="str">
        <f t="shared" si="19"/>
        <v>VF</v>
      </c>
      <c r="H83" s="38">
        <f t="shared" si="19"/>
        <v>44350</v>
      </c>
      <c r="I83" s="13" t="str">
        <f t="shared" si="19"/>
        <v>Data Analyst</v>
      </c>
      <c r="J83" s="13" t="str">
        <f t="shared" si="19"/>
        <v>Data Analyst</v>
      </c>
      <c r="K83" s="13" t="str">
        <f t="shared" si="19"/>
        <v>ANALYSE STRATÉGIQUE, ÉCONOMIQUE ET FINANCIÈRE</v>
      </c>
      <c r="L83" s="13" t="str">
        <f t="shared" si="19"/>
        <v xml:space="preserve">Chargé d’études statistiques </v>
      </c>
      <c r="M83" s="13" t="str">
        <f t="shared" si="19"/>
        <v>Data Analyst</v>
      </c>
      <c r="N83" s="13" t="str">
        <f t="shared" si="19"/>
        <v>Le Data Analyst traite des données massives concernant les marchés financiers et déploie de nouveaux outils permettant de les analyser, en lien avec les analystes financiers</v>
      </c>
      <c r="O83" s="13" t="str">
        <f t="shared" si="19"/>
        <v>Structurer et administrer les données massives :
Le Data Analyst recueille et met en relation des données sur les marchés financiers, les ventes d'actifs et autres variables. Il assure le contrôle de la qualité des données et les met à jour régulièrement. Il intègre des algorithmes de traitement et de classification qui consolident l'exploitation des données.
Analyser les données et accompagner la décision :
Il est spécialisé  en matière de marchés financiers, organise et  modélise les informations de manière pertinente et cohérente pour pouvoir les analyser et en extraire de l'information utile aux concepteurs, vendeurs et clients des entreprises des marchés financiers. Il est responsable de les synthétiser et de les vulgariser pour les rendre accessibles. Il est amené à proposer des recommandations sur la base de son analyse pour compléter l'analyse financière classique dans l'aide à la décision.
Assurer une veille technologique sur les outils de Data Science :
Le Data Analyst se distingue par sa capacité à intégrer ces outils aux processus d'analyse existants (ex : algorithmes de clustering, de sémantique, prédictifs). Il assure également une veille sur les nouvelles technologies et outils qu'il peut mobiliser dans le cadre de ses travaux.</v>
      </c>
      <c r="P83" s="13" t="str">
        <f t="shared" si="19"/>
        <v xml:space="preserve">Degré d'utilisation des technologies :
Le Data Analyst doit maîtriser les outils statistiques, mathématiques,  les informations nécessaires à la mise en place d’une base de donnée, et différentes technologies spécifiques au Big Data. Les connaissances techniques peuvent par exemple être nécessaires pour Power BI, Data Studio, environnements et outils Azure. Google Cloud Platform, des outils de requêtage (ex : SQL)
Contraintes réglementaires :
La conformité réglementaire et déontologique liée aux données (ex : RGPD) est essentielle pour l'exercice du métier. 
Diversité des types de clients et de marchés :
En matière de marchés financiers, il travaille principalement avec les équipes internes (les équipes d'analyse, du Front Office, de conception et de structuration de produits). La diversité des types de clients et de marchés influe donc directement sur les natures et volumes de données, ce qui impacte ses choix technologiques.
Critères ESG :
Le Data Analyst peut intervenir dans les équipes en charge de projets RSE ou étudier les données relatives aux investissements ESG. 
</v>
      </c>
      <c r="Q83" s="13" t="str">
        <f t="shared" si="19"/>
        <v xml:space="preserve">Type et taille d'organisation :
Le Data Analyst travaillant au sein d'une entreprise des marchés financiers peut intervenir dans des PME ou grandes entreprises, ou encore des fintechs ou services des établissements financiers, en particulier les grandes banques ou sociétés de gestion.  
Ponctuellement, il peut aussi exercer en freelance. </v>
      </c>
      <c r="R83" s="13" t="str">
        <f t="shared" si="19"/>
        <v>Le Data Analyst a un rythme de travail élevé et variable, selon le nombre d'analyses en cours pour les investisseurs et les actualités impactantes.</v>
      </c>
      <c r="S83" s="13" t="str">
        <f t="shared" si="19"/>
        <v>En France, les Data Analysts dans les entreprises des marchés financiers sont majoritairement basés en région parisienne. Ils se déplacent peu. S'il travaille dans un groupe boursier, il peut être amené à se déplacer ponctuellement pour des réunions de restitutions d'analyses ou de travaux sur les projets d'investissements.</v>
      </c>
      <c r="T83" s="13" t="str">
        <f t="shared" si="19"/>
        <v xml:space="preserve">Analyste financier / crédit
Stratégiste / Économiste
Négociateur
Sales Trader
Broker
Originateur
Structureur
Chargé du Marketing
Spécialistes  IT &amp; cybersécurité
Spécialiste Blockchain et Finance
Customer Relationship Manager
</v>
      </c>
      <c r="U83" s="13" t="str">
        <f t="shared" si="19"/>
        <v>Clients
Prestataires informatiques
Organismes d'études et de recherche
Banquiers</v>
      </c>
      <c r="V83" s="27" t="s">
        <v>180</v>
      </c>
      <c r="W83" s="4" t="s">
        <v>19</v>
      </c>
      <c r="X83" s="4" t="s">
        <v>190</v>
      </c>
      <c r="Y83" s="4" t="s">
        <v>13</v>
      </c>
      <c r="Z83" s="4">
        <v>3</v>
      </c>
      <c r="AA83" s="4" t="s">
        <v>13</v>
      </c>
      <c r="AB83" s="95" t="s">
        <v>13</v>
      </c>
      <c r="AC83" s="95" t="s">
        <v>13</v>
      </c>
      <c r="AD83" s="95" t="s">
        <v>13</v>
      </c>
      <c r="AE83" s="95" t="str">
        <f>IF(Tableau14556[[#This Row],[N° RNCP-RS]]="-","-","https://www.francecompetences.fr/recherche/rncp/"&amp;Tableau14556[[#This Row],[N° RNCP-RS]])</f>
        <v>-</v>
      </c>
      <c r="AF83" s="140" t="s">
        <v>13</v>
      </c>
      <c r="AG83" s="13" t="s">
        <v>13</v>
      </c>
      <c r="AH83" s="26" t="s">
        <v>13</v>
      </c>
      <c r="AI83" s="13" t="s">
        <v>585</v>
      </c>
      <c r="AJ83" s="26" t="s">
        <v>13</v>
      </c>
      <c r="AK83" s="26" t="s">
        <v>13</v>
      </c>
      <c r="AL83" s="13" t="s">
        <v>13</v>
      </c>
      <c r="AM83" s="13" t="s">
        <v>13</v>
      </c>
      <c r="AN83" s="13" t="s">
        <v>13</v>
      </c>
      <c r="AO83" s="13" t="s">
        <v>13</v>
      </c>
    </row>
    <row r="84" spans="1:41" ht="34.200000000000003" hidden="1" customHeight="1" x14ac:dyDescent="0.3">
      <c r="A84" s="11">
        <v>10</v>
      </c>
      <c r="B84" s="11" t="str">
        <f t="shared" si="18"/>
        <v>-</v>
      </c>
      <c r="C84" s="11" t="str">
        <f t="shared" si="18"/>
        <v>ERG</v>
      </c>
      <c r="D84" s="11" t="str">
        <f t="shared" si="18"/>
        <v>DD</v>
      </c>
      <c r="E84" s="13" t="str">
        <f t="shared" si="18"/>
        <v>MFI120</v>
      </c>
      <c r="F84" s="13" t="str">
        <f>Tableau14556[[#This Row],[Code métier]]&amp;Tableau14556[[#This Row],[Compteur ne rien saisir]]</f>
        <v>MFI12010</v>
      </c>
      <c r="G84" s="11" t="str">
        <f t="shared" si="19"/>
        <v>VF</v>
      </c>
      <c r="H84" s="38">
        <f t="shared" si="19"/>
        <v>44350</v>
      </c>
      <c r="I84" s="13" t="str">
        <f t="shared" si="19"/>
        <v>Data Analyst</v>
      </c>
      <c r="J84" s="13" t="str">
        <f t="shared" si="19"/>
        <v>Data Analyst</v>
      </c>
      <c r="K84" s="13" t="str">
        <f t="shared" si="19"/>
        <v>ANALYSE STRATÉGIQUE, ÉCONOMIQUE ET FINANCIÈRE</v>
      </c>
      <c r="L84" s="13" t="str">
        <f t="shared" si="19"/>
        <v xml:space="preserve">Chargé d’études statistiques </v>
      </c>
      <c r="M84" s="13" t="str">
        <f t="shared" si="19"/>
        <v>Data Analyst</v>
      </c>
      <c r="N84" s="13" t="str">
        <f t="shared" si="19"/>
        <v>Le Data Analyst traite des données massives concernant les marchés financiers et déploie de nouveaux outils permettant de les analyser, en lien avec les analystes financiers</v>
      </c>
      <c r="O84" s="13" t="str">
        <f t="shared" si="19"/>
        <v>Structurer et administrer les données massives :
Le Data Analyst recueille et met en relation des données sur les marchés financiers, les ventes d'actifs et autres variables. Il assure le contrôle de la qualité des données et les met à jour régulièrement. Il intègre des algorithmes de traitement et de classification qui consolident l'exploitation des données.
Analyser les données et accompagner la décision :
Il est spécialisé  en matière de marchés financiers, organise et  modélise les informations de manière pertinente et cohérente pour pouvoir les analyser et en extraire de l'information utile aux concepteurs, vendeurs et clients des entreprises des marchés financiers. Il est responsable de les synthétiser et de les vulgariser pour les rendre accessibles. Il est amené à proposer des recommandations sur la base de son analyse pour compléter l'analyse financière classique dans l'aide à la décision.
Assurer une veille technologique sur les outils de Data Science :
Le Data Analyst se distingue par sa capacité à intégrer ces outils aux processus d'analyse existants (ex : algorithmes de clustering, de sémantique, prédictifs). Il assure également une veille sur les nouvelles technologies et outils qu'il peut mobiliser dans le cadre de ses travaux.</v>
      </c>
      <c r="P84" s="13" t="str">
        <f t="shared" si="19"/>
        <v xml:space="preserve">Degré d'utilisation des technologies :
Le Data Analyst doit maîtriser les outils statistiques, mathématiques,  les informations nécessaires à la mise en place d’une base de donnée, et différentes technologies spécifiques au Big Data. Les connaissances techniques peuvent par exemple être nécessaires pour Power BI, Data Studio, environnements et outils Azure. Google Cloud Platform, des outils de requêtage (ex : SQL)
Contraintes réglementaires :
La conformité réglementaire et déontologique liée aux données (ex : RGPD) est essentielle pour l'exercice du métier. 
Diversité des types de clients et de marchés :
En matière de marchés financiers, il travaille principalement avec les équipes internes (les équipes d'analyse, du Front Office, de conception et de structuration de produits). La diversité des types de clients et de marchés influe donc directement sur les natures et volumes de données, ce qui impacte ses choix technologiques.
Critères ESG :
Le Data Analyst peut intervenir dans les équipes en charge de projets RSE ou étudier les données relatives aux investissements ESG. 
</v>
      </c>
      <c r="Q84" s="13" t="str">
        <f t="shared" si="19"/>
        <v xml:space="preserve">Type et taille d'organisation :
Le Data Analyst travaillant au sein d'une entreprise des marchés financiers peut intervenir dans des PME ou grandes entreprises, ou encore des fintechs ou services des établissements financiers, en particulier les grandes banques ou sociétés de gestion.  
Ponctuellement, il peut aussi exercer en freelance. </v>
      </c>
      <c r="R84" s="13" t="str">
        <f t="shared" si="19"/>
        <v>Le Data Analyst a un rythme de travail élevé et variable, selon le nombre d'analyses en cours pour les investisseurs et les actualités impactantes.</v>
      </c>
      <c r="S84" s="13" t="str">
        <f t="shared" si="19"/>
        <v>En France, les Data Analysts dans les entreprises des marchés financiers sont majoritairement basés en région parisienne. Ils se déplacent peu. S'il travaille dans un groupe boursier, il peut être amené à se déplacer ponctuellement pour des réunions de restitutions d'analyses ou de travaux sur les projets d'investissements.</v>
      </c>
      <c r="T84" s="13" t="str">
        <f t="shared" si="19"/>
        <v xml:space="preserve">Analyste financier / crédit
Stratégiste / Économiste
Négociateur
Sales Trader
Broker
Originateur
Structureur
Chargé du Marketing
Spécialistes  IT &amp; cybersécurité
Spécialiste Blockchain et Finance
Customer Relationship Manager
</v>
      </c>
      <c r="U84" s="13" t="str">
        <f t="shared" si="19"/>
        <v>Clients
Prestataires informatiques
Organismes d'études et de recherche
Banquiers</v>
      </c>
      <c r="V84" s="27" t="s">
        <v>180</v>
      </c>
      <c r="W84" s="4" t="s">
        <v>181</v>
      </c>
      <c r="X84" s="4" t="s">
        <v>182</v>
      </c>
      <c r="Y84" s="4" t="s">
        <v>13</v>
      </c>
      <c r="Z84" s="4">
        <v>2</v>
      </c>
      <c r="AA84" s="4" t="s">
        <v>13</v>
      </c>
      <c r="AB84" s="95" t="s">
        <v>13</v>
      </c>
      <c r="AC84" s="95" t="s">
        <v>13</v>
      </c>
      <c r="AD84" s="95" t="s">
        <v>13</v>
      </c>
      <c r="AE84" s="95" t="str">
        <f>IF(Tableau14556[[#This Row],[N° RNCP-RS]]="-","-","https://www.francecompetences.fr/recherche/rncp/"&amp;Tableau14556[[#This Row],[N° RNCP-RS]])</f>
        <v>-</v>
      </c>
      <c r="AF84" s="140" t="s">
        <v>13</v>
      </c>
      <c r="AG84" s="13" t="s">
        <v>13</v>
      </c>
      <c r="AH84" s="26" t="s">
        <v>13</v>
      </c>
      <c r="AI84" s="13" t="s">
        <v>585</v>
      </c>
      <c r="AJ84" s="26" t="s">
        <v>13</v>
      </c>
      <c r="AK84" s="26" t="s">
        <v>13</v>
      </c>
      <c r="AL84" s="13" t="s">
        <v>13</v>
      </c>
      <c r="AM84" s="13" t="s">
        <v>13</v>
      </c>
      <c r="AN84" s="13" t="s">
        <v>13</v>
      </c>
      <c r="AO84" s="13" t="s">
        <v>13</v>
      </c>
    </row>
    <row r="85" spans="1:41" ht="34.200000000000003" hidden="1" customHeight="1" x14ac:dyDescent="0.3">
      <c r="A85" s="11">
        <v>11</v>
      </c>
      <c r="B85" s="11" t="str">
        <f t="shared" si="18"/>
        <v>-</v>
      </c>
      <c r="C85" s="11" t="str">
        <f t="shared" si="18"/>
        <v>ERG</v>
      </c>
      <c r="D85" s="11" t="str">
        <f t="shared" si="18"/>
        <v>DD</v>
      </c>
      <c r="E85" s="13" t="str">
        <f t="shared" si="18"/>
        <v>MFI120</v>
      </c>
      <c r="F85" s="13" t="str">
        <f>Tableau14556[[#This Row],[Code métier]]&amp;Tableau14556[[#This Row],[Compteur ne rien saisir]]</f>
        <v>MFI12011</v>
      </c>
      <c r="G85" s="11" t="str">
        <f t="shared" si="19"/>
        <v>VF</v>
      </c>
      <c r="H85" s="38">
        <f t="shared" si="19"/>
        <v>44350</v>
      </c>
      <c r="I85" s="13" t="str">
        <f t="shared" si="19"/>
        <v>Data Analyst</v>
      </c>
      <c r="J85" s="13" t="str">
        <f t="shared" si="19"/>
        <v>Data Analyst</v>
      </c>
      <c r="K85" s="13" t="str">
        <f t="shared" si="19"/>
        <v>ANALYSE STRATÉGIQUE, ÉCONOMIQUE ET FINANCIÈRE</v>
      </c>
      <c r="L85" s="13" t="str">
        <f t="shared" ref="L85:U86" si="20">IF(L83="","",L83)</f>
        <v xml:space="preserve">Chargé d’études statistiques </v>
      </c>
      <c r="M85" s="13" t="str">
        <f t="shared" si="20"/>
        <v>Data Analyst</v>
      </c>
      <c r="N85" s="13" t="str">
        <f t="shared" si="20"/>
        <v>Le Data Analyst traite des données massives concernant les marchés financiers et déploie de nouveaux outils permettant de les analyser, en lien avec les analystes financiers</v>
      </c>
      <c r="O85" s="13" t="str">
        <f t="shared" si="20"/>
        <v>Structurer et administrer les données massives :
Le Data Analyst recueille et met en relation des données sur les marchés financiers, les ventes d'actifs et autres variables. Il assure le contrôle de la qualité des données et les met à jour régulièrement. Il intègre des algorithmes de traitement et de classification qui consolident l'exploitation des données.
Analyser les données et accompagner la décision :
Il est spécialisé  en matière de marchés financiers, organise et  modélise les informations de manière pertinente et cohérente pour pouvoir les analyser et en extraire de l'information utile aux concepteurs, vendeurs et clients des entreprises des marchés financiers. Il est responsable de les synthétiser et de les vulgariser pour les rendre accessibles. Il est amené à proposer des recommandations sur la base de son analyse pour compléter l'analyse financière classique dans l'aide à la décision.
Assurer une veille technologique sur les outils de Data Science :
Le Data Analyst se distingue par sa capacité à intégrer ces outils aux processus d'analyse existants (ex : algorithmes de clustering, de sémantique, prédictifs). Il assure également une veille sur les nouvelles technologies et outils qu'il peut mobiliser dans le cadre de ses travaux.</v>
      </c>
      <c r="P85" s="13" t="str">
        <f t="shared" si="20"/>
        <v xml:space="preserve">Degré d'utilisation des technologies :
Le Data Analyst doit maîtriser les outils statistiques, mathématiques,  les informations nécessaires à la mise en place d’une base de donnée, et différentes technologies spécifiques au Big Data. Les connaissances techniques peuvent par exemple être nécessaires pour Power BI, Data Studio, environnements et outils Azure. Google Cloud Platform, des outils de requêtage (ex : SQL)
Contraintes réglementaires :
La conformité réglementaire et déontologique liée aux données (ex : RGPD) est essentielle pour l'exercice du métier. 
Diversité des types de clients et de marchés :
En matière de marchés financiers, il travaille principalement avec les équipes internes (les équipes d'analyse, du Front Office, de conception et de structuration de produits). La diversité des types de clients et de marchés influe donc directement sur les natures et volumes de données, ce qui impacte ses choix technologiques.
Critères ESG :
Le Data Analyst peut intervenir dans les équipes en charge de projets RSE ou étudier les données relatives aux investissements ESG. 
</v>
      </c>
      <c r="Q85" s="13" t="str">
        <f t="shared" si="20"/>
        <v xml:space="preserve">Type et taille d'organisation :
Le Data Analyst travaillant au sein d'une entreprise des marchés financiers peut intervenir dans des PME ou grandes entreprises, ou encore des fintechs ou services des établissements financiers, en particulier les grandes banques ou sociétés de gestion.  
Ponctuellement, il peut aussi exercer en freelance. </v>
      </c>
      <c r="R85" s="13" t="str">
        <f t="shared" si="20"/>
        <v>Le Data Analyst a un rythme de travail élevé et variable, selon le nombre d'analyses en cours pour les investisseurs et les actualités impactantes.</v>
      </c>
      <c r="S85" s="13" t="str">
        <f t="shared" si="20"/>
        <v>En France, les Data Analysts dans les entreprises des marchés financiers sont majoritairement basés en région parisienne. Ils se déplacent peu. S'il travaille dans un groupe boursier, il peut être amené à se déplacer ponctuellement pour des réunions de restitutions d'analyses ou de travaux sur les projets d'investissements.</v>
      </c>
      <c r="T85" s="13" t="str">
        <f t="shared" si="20"/>
        <v xml:space="preserve">Analyste financier / crédit
Stratégiste / Économiste
Négociateur
Sales Trader
Broker
Originateur
Structureur
Chargé du Marketing
Spécialistes  IT &amp; cybersécurité
Spécialiste Blockchain et Finance
Customer Relationship Manager
</v>
      </c>
      <c r="U85" s="13" t="str">
        <f t="shared" si="20"/>
        <v>Clients
Prestataires informatiques
Organismes d'études et de recherche
Banquiers</v>
      </c>
      <c r="V85" s="27" t="s">
        <v>96</v>
      </c>
      <c r="W85" s="4" t="s">
        <v>211</v>
      </c>
      <c r="X85" s="4" t="s">
        <v>159</v>
      </c>
      <c r="Y85" s="4" t="s">
        <v>13</v>
      </c>
      <c r="Z85" s="4">
        <v>3</v>
      </c>
      <c r="AA85" s="4" t="s">
        <v>13</v>
      </c>
      <c r="AB85" s="95" t="s">
        <v>13</v>
      </c>
      <c r="AC85" s="95" t="s">
        <v>13</v>
      </c>
      <c r="AD85" s="95" t="s">
        <v>13</v>
      </c>
      <c r="AE85" s="95" t="str">
        <f>IF(Tableau14556[[#This Row],[N° RNCP-RS]]="-","-","https://www.francecompetences.fr/recherche/rncp/"&amp;Tableau14556[[#This Row],[N° RNCP-RS]])</f>
        <v>-</v>
      </c>
      <c r="AF85" s="140" t="s">
        <v>13</v>
      </c>
      <c r="AG85" s="13" t="s">
        <v>13</v>
      </c>
      <c r="AH85" s="26" t="s">
        <v>13</v>
      </c>
      <c r="AI85" s="13" t="s">
        <v>585</v>
      </c>
      <c r="AJ85" s="26" t="s">
        <v>13</v>
      </c>
      <c r="AK85" s="26" t="s">
        <v>13</v>
      </c>
      <c r="AL85" s="13" t="s">
        <v>13</v>
      </c>
      <c r="AM85" s="13" t="s">
        <v>13</v>
      </c>
      <c r="AN85" s="13" t="s">
        <v>13</v>
      </c>
      <c r="AO85" s="13" t="s">
        <v>13</v>
      </c>
    </row>
    <row r="86" spans="1:41" ht="34.200000000000003" hidden="1" customHeight="1" x14ac:dyDescent="0.3">
      <c r="A86" s="11">
        <v>12</v>
      </c>
      <c r="B86" s="11" t="str">
        <f t="shared" si="18"/>
        <v>-</v>
      </c>
      <c r="C86" s="11" t="str">
        <f t="shared" si="18"/>
        <v>ERG</v>
      </c>
      <c r="D86" s="11" t="str">
        <f t="shared" si="18"/>
        <v>DD</v>
      </c>
      <c r="E86" s="13" t="str">
        <f t="shared" si="18"/>
        <v>MFI120</v>
      </c>
      <c r="F86" s="13" t="str">
        <f>Tableau14556[[#This Row],[Code métier]]&amp;Tableau14556[[#This Row],[Compteur ne rien saisir]]</f>
        <v>MFI12012</v>
      </c>
      <c r="G86" s="11" t="str">
        <f t="shared" si="19"/>
        <v>VF</v>
      </c>
      <c r="H86" s="38">
        <f t="shared" si="19"/>
        <v>44350</v>
      </c>
      <c r="I86" s="13" t="str">
        <f t="shared" si="19"/>
        <v>Data Analyst</v>
      </c>
      <c r="J86" s="13" t="str">
        <f t="shared" si="19"/>
        <v>Data Analyst</v>
      </c>
      <c r="K86" s="13" t="str">
        <f t="shared" si="19"/>
        <v>ANALYSE STRATÉGIQUE, ÉCONOMIQUE ET FINANCIÈRE</v>
      </c>
      <c r="L86" s="13" t="str">
        <f t="shared" si="20"/>
        <v xml:space="preserve">Chargé d’études statistiques </v>
      </c>
      <c r="M86" s="13" t="str">
        <f t="shared" si="20"/>
        <v>Data Analyst</v>
      </c>
      <c r="N86" s="13" t="str">
        <f t="shared" si="20"/>
        <v>Le Data Analyst traite des données massives concernant les marchés financiers et déploie de nouveaux outils permettant de les analyser, en lien avec les analystes financiers</v>
      </c>
      <c r="O86" s="13" t="str">
        <f t="shared" si="20"/>
        <v>Structurer et administrer les données massives :
Le Data Analyst recueille et met en relation des données sur les marchés financiers, les ventes d'actifs et autres variables. Il assure le contrôle de la qualité des données et les met à jour régulièrement. Il intègre des algorithmes de traitement et de classification qui consolident l'exploitation des données.
Analyser les données et accompagner la décision :
Il est spécialisé  en matière de marchés financiers, organise et  modélise les informations de manière pertinente et cohérente pour pouvoir les analyser et en extraire de l'information utile aux concepteurs, vendeurs et clients des entreprises des marchés financiers. Il est responsable de les synthétiser et de les vulgariser pour les rendre accessibles. Il est amené à proposer des recommandations sur la base de son analyse pour compléter l'analyse financière classique dans l'aide à la décision.
Assurer une veille technologique sur les outils de Data Science :
Le Data Analyst se distingue par sa capacité à intégrer ces outils aux processus d'analyse existants (ex : algorithmes de clustering, de sémantique, prédictifs). Il assure également une veille sur les nouvelles technologies et outils qu'il peut mobiliser dans le cadre de ses travaux.</v>
      </c>
      <c r="P86" s="13" t="str">
        <f t="shared" si="20"/>
        <v xml:space="preserve">Degré d'utilisation des technologies :
Le Data Analyst doit maîtriser les outils statistiques, mathématiques,  les informations nécessaires à la mise en place d’une base de donnée, et différentes technologies spécifiques au Big Data. Les connaissances techniques peuvent par exemple être nécessaires pour Power BI, Data Studio, environnements et outils Azure. Google Cloud Platform, des outils de requêtage (ex : SQL)
Contraintes réglementaires :
La conformité réglementaire et déontologique liée aux données (ex : RGPD) est essentielle pour l'exercice du métier. 
Diversité des types de clients et de marchés :
En matière de marchés financiers, il travaille principalement avec les équipes internes (les équipes d'analyse, du Front Office, de conception et de structuration de produits). La diversité des types de clients et de marchés influe donc directement sur les natures et volumes de données, ce qui impacte ses choix technologiques.
Critères ESG :
Le Data Analyst peut intervenir dans les équipes en charge de projets RSE ou étudier les données relatives aux investissements ESG. 
</v>
      </c>
      <c r="Q86" s="13" t="str">
        <f t="shared" si="20"/>
        <v xml:space="preserve">Type et taille d'organisation :
Le Data Analyst travaillant au sein d'une entreprise des marchés financiers peut intervenir dans des PME ou grandes entreprises, ou encore des fintechs ou services des établissements financiers, en particulier les grandes banques ou sociétés de gestion.  
Ponctuellement, il peut aussi exercer en freelance. </v>
      </c>
      <c r="R86" s="13" t="str">
        <f t="shared" si="20"/>
        <v>Le Data Analyst a un rythme de travail élevé et variable, selon le nombre d'analyses en cours pour les investisseurs et les actualités impactantes.</v>
      </c>
      <c r="S86" s="13" t="str">
        <f t="shared" si="20"/>
        <v>En France, les Data Analysts dans les entreprises des marchés financiers sont majoritairement basés en région parisienne. Ils se déplacent peu. S'il travaille dans un groupe boursier, il peut être amené à se déplacer ponctuellement pour des réunions de restitutions d'analyses ou de travaux sur les projets d'investissements.</v>
      </c>
      <c r="T86" s="13" t="str">
        <f t="shared" si="20"/>
        <v xml:space="preserve">Analyste financier / crédit
Stratégiste / Économiste
Négociateur
Sales Trader
Broker
Originateur
Structureur
Chargé du Marketing
Spécialistes  IT &amp; cybersécurité
Spécialiste Blockchain et Finance
Customer Relationship Manager
</v>
      </c>
      <c r="U86" s="13" t="str">
        <f t="shared" si="20"/>
        <v>Clients
Prestataires informatiques
Organismes d'études et de recherche
Banquiers</v>
      </c>
      <c r="V86" s="27" t="s">
        <v>180</v>
      </c>
      <c r="W86" s="4" t="s">
        <v>19</v>
      </c>
      <c r="X86" s="4" t="s">
        <v>7</v>
      </c>
      <c r="Y86" s="4" t="s">
        <v>13</v>
      </c>
      <c r="Z86" s="4">
        <v>3</v>
      </c>
      <c r="AA86" s="4" t="s">
        <v>13</v>
      </c>
      <c r="AB86" s="95" t="s">
        <v>13</v>
      </c>
      <c r="AC86" s="95" t="s">
        <v>13</v>
      </c>
      <c r="AD86" s="95" t="s">
        <v>13</v>
      </c>
      <c r="AE86" s="95" t="str">
        <f>IF(Tableau14556[[#This Row],[N° RNCP-RS]]="-","-","https://www.francecompetences.fr/recherche/rncp/"&amp;Tableau14556[[#This Row],[N° RNCP-RS]])</f>
        <v>-</v>
      </c>
      <c r="AF86" s="140" t="s">
        <v>13</v>
      </c>
      <c r="AG86" s="13" t="s">
        <v>13</v>
      </c>
      <c r="AH86" s="26" t="s">
        <v>13</v>
      </c>
      <c r="AI86" s="13" t="s">
        <v>585</v>
      </c>
      <c r="AJ86" s="26" t="s">
        <v>13</v>
      </c>
      <c r="AK86" s="26" t="s">
        <v>13</v>
      </c>
      <c r="AL86" s="13" t="s">
        <v>13</v>
      </c>
      <c r="AM86" s="13" t="s">
        <v>13</v>
      </c>
      <c r="AN86" s="13" t="s">
        <v>13</v>
      </c>
      <c r="AO86" s="13" t="s">
        <v>13</v>
      </c>
    </row>
    <row r="87" spans="1:41" ht="345.6" hidden="1" x14ac:dyDescent="0.3">
      <c r="A87" s="12">
        <v>1</v>
      </c>
      <c r="B87" s="7" t="s">
        <v>13</v>
      </c>
      <c r="C87" s="35" t="s">
        <v>217</v>
      </c>
      <c r="D87" s="7" t="s">
        <v>247</v>
      </c>
      <c r="E87" s="12" t="s">
        <v>44</v>
      </c>
      <c r="F87" s="12" t="str">
        <f>Tableau14556[[#This Row],[Code métier]]&amp;Tableau14556[[#This Row],[Compteur ne rien saisir]]</f>
        <v>MFI1021</v>
      </c>
      <c r="G87" s="35" t="s">
        <v>448</v>
      </c>
      <c r="H87" s="36">
        <v>44350</v>
      </c>
      <c r="I87" s="8" t="s">
        <v>195</v>
      </c>
      <c r="J87" s="8" t="s">
        <v>237</v>
      </c>
      <c r="K87" s="8" t="s">
        <v>194</v>
      </c>
      <c r="L87" s="8" t="s">
        <v>13</v>
      </c>
      <c r="M87" s="8" t="s">
        <v>238</v>
      </c>
      <c r="N87" s="8" t="s">
        <v>254</v>
      </c>
      <c r="O87" s="8" t="s">
        <v>331</v>
      </c>
      <c r="P87" s="8" t="s">
        <v>332</v>
      </c>
      <c r="Q87" s="8" t="s">
        <v>333</v>
      </c>
      <c r="R87" s="8" t="s">
        <v>255</v>
      </c>
      <c r="S87" s="8" t="s">
        <v>334</v>
      </c>
      <c r="T87" s="8" t="s">
        <v>335</v>
      </c>
      <c r="U87" s="149" t="s">
        <v>654</v>
      </c>
      <c r="V87" s="27" t="s">
        <v>162</v>
      </c>
      <c r="W87" s="4" t="s">
        <v>175</v>
      </c>
      <c r="X87" s="4" t="s">
        <v>179</v>
      </c>
      <c r="Y87" s="4">
        <v>2</v>
      </c>
      <c r="Z87" s="4">
        <v>4</v>
      </c>
      <c r="AA87" s="4" t="s">
        <v>13</v>
      </c>
      <c r="AB87" s="96">
        <v>34498</v>
      </c>
      <c r="AC87" s="117" t="s">
        <v>486</v>
      </c>
      <c r="AD87" s="96" t="s">
        <v>13</v>
      </c>
      <c r="AE87" s="96" t="str">
        <f>IF(Tableau14556[[#This Row],[N° RNCP-RS]]="-","-","https://www.francecompetences.fr/recherche/rncp/"&amp;Tableau14556[[#This Row],[N° RNCP-RS]])</f>
        <v>https://www.francecompetences.fr/recherche/rncp/34498</v>
      </c>
      <c r="AF87" s="96" t="s">
        <v>556</v>
      </c>
      <c r="AG87" s="14" t="s">
        <v>13</v>
      </c>
      <c r="AH87" s="8" t="s">
        <v>13</v>
      </c>
      <c r="AI87" s="14" t="s">
        <v>585</v>
      </c>
      <c r="AJ87" s="8" t="s">
        <v>196</v>
      </c>
      <c r="AK87" s="8" t="s">
        <v>196</v>
      </c>
      <c r="AL87" s="14" t="s">
        <v>13</v>
      </c>
      <c r="AM87" s="14" t="s">
        <v>13</v>
      </c>
      <c r="AN87" s="14" t="s">
        <v>13</v>
      </c>
      <c r="AO87" s="14" t="s">
        <v>13</v>
      </c>
    </row>
    <row r="88" spans="1:41" ht="34.200000000000003" hidden="1" customHeight="1" x14ac:dyDescent="0.3">
      <c r="A88" s="12">
        <v>2</v>
      </c>
      <c r="B88" s="12" t="str">
        <f t="shared" ref="B88:E98" si="21">IF(B87="","",B87)</f>
        <v>-</v>
      </c>
      <c r="C88" s="12" t="str">
        <f t="shared" si="21"/>
        <v>ERG</v>
      </c>
      <c r="D88" s="12" t="str">
        <f t="shared" si="21"/>
        <v>DD</v>
      </c>
      <c r="E88" s="12" t="str">
        <f t="shared" si="21"/>
        <v>MFI102</v>
      </c>
      <c r="F88" s="12" t="str">
        <f>Tableau14556[[#This Row],[Code métier]]&amp;Tableau14556[[#This Row],[Compteur ne rien saisir]]</f>
        <v>MFI1022</v>
      </c>
      <c r="G88" s="12" t="str">
        <f t="shared" ref="G88:U98" si="22">IF(G87="","",G87)</f>
        <v>VF</v>
      </c>
      <c r="H88" s="39">
        <f t="shared" si="22"/>
        <v>44350</v>
      </c>
      <c r="I88" s="14" t="str">
        <f t="shared" si="22"/>
        <v>Originateur</v>
      </c>
      <c r="J88" s="14" t="str">
        <f t="shared" si="22"/>
        <v xml:space="preserve">Originatrice </v>
      </c>
      <c r="K88" s="14" t="str">
        <f t="shared" si="22"/>
        <v>CONCEPTION / STRUCTURATION</v>
      </c>
      <c r="L88" s="14" t="str">
        <f t="shared" si="22"/>
        <v>-</v>
      </c>
      <c r="M88" s="14" t="str">
        <f t="shared" si="22"/>
        <v xml:space="preserve">Originator </v>
      </c>
      <c r="N88" s="14" t="str">
        <f t="shared" si="22"/>
        <v xml:space="preserve">L'originateur accompagne une clientèle d'entreprises dans la définition de leur stratégie de financement (haut et bas de bilan). Il propose des opérations financières qui permettront aux entreprises de lever des fonds. </v>
      </c>
      <c r="O88" s="14" t="str">
        <f t="shared" si="22"/>
        <v xml:space="preserve">Prospecter de nouveaux clients et développer son portefeuille :
L'originateur développe son propre portefeuille d'entreprises internationales ou nationales, publiques ou privées, d’institutions financières ou encore d’états. Il réalise et défend des propositions commerciales pour obtenir des mandats et cultive quotidiennement des relations commerciales avec les clients et les prospects.
Assurer la veille sur les informations de marchés : 
L'originateur réalise et supervise des recherches sectorielles et des analyses stratégiques. Il est à l'écoute des informations de marché dans plusieurs secteurs, avec une vision transversale des enjeux stratégiques. Il évalue les besoins et stratégies de financement nécessaires au cycle du projet de l'investisseur.
Accompagner les opérations originées :
L'originateur accompagne la réalisation et le montage des opérations par des profils plus techniques (structureur et syndicateur notamment). Ces produits sont créés en assemblant plusieurs solutions financières de base pour en faire naître un autre plus complexe. Ils répondent aux objectifs de financement du client, mais dépendent d’un certain nombre de paramètres, spécifiques au client (ex : atteinte d'une différenciation ou d'un standard de marché), qui dépassent la problématique de rendement financier.
</v>
      </c>
      <c r="P88" s="14" t="str">
        <f t="shared" si="22"/>
        <v xml:space="preserve">Types de produits :
Le travail de l'originateur peut se répartir à la fois sur le marché actions (equity capital markets - ECM) ou sur le marché de la dette (debt capital markets - DCM). Cela peut modifier le processus de financement pour chaque opération.
Types de clients :
Le métier d’originateur peut porter sur tout type d’entreprises : des entreprises cotées ou non, des très grandes entreprises aux PME, internationales ou nationales, publiques ou privées, d’institutions financières ou encore d’états. Les compétences techniques, comportementales et organisationnelles demandées varient donc selon les clients.
Degré d’utilisation des technologies :
Le degré d'utilisation des outils IT est généralement limité à la maitrise des outils bureautiques. L'analyse des évolutions technologiques reste très importante dans sa compréhension des leviers de différenciation des entreprises (ex : avance technologique, efficacité d'un modèle économique).
Contraintes réglementaires :
Les contraintes réglementaires, juridiques et fiscales d'un pays impactent la façon d'opérer de l'originateur dans sa recherche de solutions. Le structureur, les équipes fiscales et juridiques sont là pour l'appuyer dans la considération de cette variable. 
Critères ESG :
L’originateur peut proposer une solution financière intégrant une composante ISR. Cette composante devient de plus en plus  incontournable. </v>
      </c>
      <c r="Q88" s="14" t="str">
        <f t="shared" si="22"/>
        <v>Type et taille d’organisation :
L'originateur évolue généralement au sein d'une entreprise des marchés financiers de type PME ou plus grande, du département corporate finance des banques d’affaires ou banques d'investissement.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88" s="14" t="str">
        <f t="shared" si="22"/>
        <v>Selon les objectifs commerciaux fixés, les horaires peuvent varier au cours des différentes périodes commerciales de l'année. Cependant, les horaires demeurent assez stables et sont conditionnés par la disponibilité des clients.</v>
      </c>
      <c r="S88" s="14" t="str">
        <f t="shared" si="22"/>
        <v xml:space="preserve">L'origination suppose une certaine mobilité internationale pour certains clients, notamment en début de relation. Dans le cadre de tournées promotionnelles, il est amené à se déplacer plusieurs semaines par an. 
Les déplacements en clientèle sont également récurrents. Ils peuvent se faire également en visioconférence, mais la relation commerciale est un enjeu fort pour ce métier qui s'attachera à la préserver, en assurant un service de proximité. </v>
      </c>
      <c r="T88" s="14" t="str">
        <f t="shared" si="22"/>
        <v>Directeur Associé
Secrétaire Général
Structureur
Analyste financier / crédit
Salesmen
Sales Trader
Chargé du marketing
Custumer Relationship Manager
Spécialiste IT &amp; cybersécurité
Spécialistes Blockchain et Finance
Juriste
Fiscaliste</v>
      </c>
      <c r="U88" s="14" t="str">
        <f t="shared" si="22"/>
        <v xml:space="preserve">Management clients
Directeurs financiers clients 
Trésoriers d'entreprise clients
Investisseurs
Banquiers
Avocats en droit des affaires 
</v>
      </c>
      <c r="V88" s="27" t="s">
        <v>96</v>
      </c>
      <c r="W88" s="4" t="s">
        <v>215</v>
      </c>
      <c r="X88" s="4" t="s">
        <v>125</v>
      </c>
      <c r="Y88" s="4">
        <v>3</v>
      </c>
      <c r="Z88" s="4">
        <v>3</v>
      </c>
      <c r="AA88" s="4" t="s">
        <v>13</v>
      </c>
      <c r="AB88" s="96">
        <v>35651</v>
      </c>
      <c r="AC88" s="117" t="s">
        <v>487</v>
      </c>
      <c r="AD88" s="96" t="s">
        <v>13</v>
      </c>
      <c r="AE88" s="96" t="str">
        <f>IF(Tableau14556[[#This Row],[N° RNCP-RS]]="-","-","https://www.francecompetences.fr/recherche/rncp/"&amp;Tableau14556[[#This Row],[N° RNCP-RS]])</f>
        <v>https://www.francecompetences.fr/recherche/rncp/35651</v>
      </c>
      <c r="AF88" s="141" t="s">
        <v>13</v>
      </c>
      <c r="AG88" s="14" t="s">
        <v>13</v>
      </c>
      <c r="AH88" s="8" t="s">
        <v>13</v>
      </c>
      <c r="AI88" s="14" t="s">
        <v>585</v>
      </c>
      <c r="AJ88" s="8" t="s">
        <v>245</v>
      </c>
      <c r="AK88" s="8" t="s">
        <v>483</v>
      </c>
      <c r="AL88" s="14" t="s">
        <v>13</v>
      </c>
      <c r="AM88" s="14" t="s">
        <v>13</v>
      </c>
      <c r="AN88" s="14" t="s">
        <v>13</v>
      </c>
      <c r="AO88" s="14" t="s">
        <v>13</v>
      </c>
    </row>
    <row r="89" spans="1:41" ht="34.200000000000003" hidden="1" customHeight="1" x14ac:dyDescent="0.3">
      <c r="A89" s="12">
        <v>3</v>
      </c>
      <c r="B89" s="12" t="str">
        <f t="shared" si="21"/>
        <v>-</v>
      </c>
      <c r="C89" s="12" t="str">
        <f t="shared" si="21"/>
        <v>ERG</v>
      </c>
      <c r="D89" s="12" t="str">
        <f t="shared" si="21"/>
        <v>DD</v>
      </c>
      <c r="E89" s="12" t="str">
        <f t="shared" si="21"/>
        <v>MFI102</v>
      </c>
      <c r="F89" s="12" t="str">
        <f>Tableau14556[[#This Row],[Code métier]]&amp;Tableau14556[[#This Row],[Compteur ne rien saisir]]</f>
        <v>MFI1023</v>
      </c>
      <c r="G89" s="12" t="str">
        <f t="shared" si="22"/>
        <v>VF</v>
      </c>
      <c r="H89" s="39">
        <f t="shared" si="22"/>
        <v>44350</v>
      </c>
      <c r="I89" s="14" t="str">
        <f t="shared" si="22"/>
        <v>Originateur</v>
      </c>
      <c r="J89" s="14" t="str">
        <f t="shared" si="22"/>
        <v xml:space="preserve">Originatrice </v>
      </c>
      <c r="K89" s="14" t="str">
        <f t="shared" si="22"/>
        <v>CONCEPTION / STRUCTURATION</v>
      </c>
      <c r="L89" s="14" t="str">
        <f t="shared" si="22"/>
        <v>-</v>
      </c>
      <c r="M89" s="14" t="str">
        <f t="shared" si="22"/>
        <v xml:space="preserve">Originator </v>
      </c>
      <c r="N89" s="14" t="str">
        <f t="shared" si="22"/>
        <v xml:space="preserve">L'originateur accompagne une clientèle d'entreprises dans la définition de leur stratégie de financement (haut et bas de bilan). Il propose des opérations financières qui permettront aux entreprises de lever des fonds. </v>
      </c>
      <c r="O89" s="14" t="str">
        <f t="shared" si="22"/>
        <v xml:space="preserve">Prospecter de nouveaux clients et développer son portefeuille :
L'originateur développe son propre portefeuille d'entreprises internationales ou nationales, publiques ou privées, d’institutions financières ou encore d’états. Il réalise et défend des propositions commerciales pour obtenir des mandats et cultive quotidiennement des relations commerciales avec les clients et les prospects.
Assurer la veille sur les informations de marchés : 
L'originateur réalise et supervise des recherches sectorielles et des analyses stratégiques. Il est à l'écoute des informations de marché dans plusieurs secteurs, avec une vision transversale des enjeux stratégiques. Il évalue les besoins et stratégies de financement nécessaires au cycle du projet de l'investisseur.
Accompagner les opérations originées :
L'originateur accompagne la réalisation et le montage des opérations par des profils plus techniques (structureur et syndicateur notamment). Ces produits sont créés en assemblant plusieurs solutions financières de base pour en faire naître un autre plus complexe. Ils répondent aux objectifs de financement du client, mais dépendent d’un certain nombre de paramètres, spécifiques au client (ex : atteinte d'une différenciation ou d'un standard de marché), qui dépassent la problématique de rendement financier.
</v>
      </c>
      <c r="P89" s="14" t="str">
        <f t="shared" si="22"/>
        <v xml:space="preserve">Types de produits :
Le travail de l'originateur peut se répartir à la fois sur le marché actions (equity capital markets - ECM) ou sur le marché de la dette (debt capital markets - DCM). Cela peut modifier le processus de financement pour chaque opération.
Types de clients :
Le métier d’originateur peut porter sur tout type d’entreprises : des entreprises cotées ou non, des très grandes entreprises aux PME, internationales ou nationales, publiques ou privées, d’institutions financières ou encore d’états. Les compétences techniques, comportementales et organisationnelles demandées varient donc selon les clients.
Degré d’utilisation des technologies :
Le degré d'utilisation des outils IT est généralement limité à la maitrise des outils bureautiques. L'analyse des évolutions technologiques reste très importante dans sa compréhension des leviers de différenciation des entreprises (ex : avance technologique, efficacité d'un modèle économique).
Contraintes réglementaires :
Les contraintes réglementaires, juridiques et fiscales d'un pays impactent la façon d'opérer de l'originateur dans sa recherche de solutions. Le structureur, les équipes fiscales et juridiques sont là pour l'appuyer dans la considération de cette variable. 
Critères ESG :
L’originateur peut proposer une solution financière intégrant une composante ISR. Cette composante devient de plus en plus  incontournable. </v>
      </c>
      <c r="Q89" s="14" t="str">
        <f t="shared" si="22"/>
        <v>Type et taille d’organisation :
L'originateur évolue généralement au sein d'une entreprise des marchés financiers de type PME ou plus grande, du département corporate finance des banques d’affaires ou banques d'investissement.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89" s="14" t="str">
        <f t="shared" si="22"/>
        <v>Selon les objectifs commerciaux fixés, les horaires peuvent varier au cours des différentes périodes commerciales de l'année. Cependant, les horaires demeurent assez stables et sont conditionnés par la disponibilité des clients.</v>
      </c>
      <c r="S89" s="14" t="str">
        <f t="shared" si="22"/>
        <v xml:space="preserve">L'origination suppose une certaine mobilité internationale pour certains clients, notamment en début de relation. Dans le cadre de tournées promotionnelles, il est amené à se déplacer plusieurs semaines par an. 
Les déplacements en clientèle sont également récurrents. Ils peuvent se faire également en visioconférence, mais la relation commerciale est un enjeu fort pour ce métier qui s'attachera à la préserver, en assurant un service de proximité. </v>
      </c>
      <c r="T89" s="14" t="str">
        <f t="shared" si="22"/>
        <v>Directeur Associé
Secrétaire Général
Structureur
Analyste financier / crédit
Salesmen
Sales Trader
Chargé du marketing
Custumer Relationship Manager
Spécialiste IT &amp; cybersécurité
Spécialistes Blockchain et Finance
Juriste
Fiscaliste</v>
      </c>
      <c r="U89" s="14" t="str">
        <f t="shared" si="22"/>
        <v xml:space="preserve">Management clients
Directeurs financiers clients 
Trésoriers d'entreprise clients
Investisseurs
Banquiers
Avocats en droit des affaires 
</v>
      </c>
      <c r="V89" s="27" t="s">
        <v>180</v>
      </c>
      <c r="W89" s="4" t="s">
        <v>181</v>
      </c>
      <c r="X89" s="4" t="s">
        <v>184</v>
      </c>
      <c r="Y89" s="4" t="s">
        <v>13</v>
      </c>
      <c r="Z89" s="4">
        <v>4</v>
      </c>
      <c r="AA89" s="4" t="s">
        <v>13</v>
      </c>
      <c r="AB89" s="96">
        <v>17275</v>
      </c>
      <c r="AC89" s="117" t="s">
        <v>485</v>
      </c>
      <c r="AD89" s="96" t="s">
        <v>13</v>
      </c>
      <c r="AE89" s="96" t="str">
        <f>IF(Tableau14556[[#This Row],[N° RNCP-RS]]="-","-","https://www.francecompetences.fr/recherche/rncp/"&amp;Tableau14556[[#This Row],[N° RNCP-RS]])</f>
        <v>https://www.francecompetences.fr/recherche/rncp/17275</v>
      </c>
      <c r="AF89" s="141" t="s">
        <v>13</v>
      </c>
      <c r="AG89" s="14" t="s">
        <v>13</v>
      </c>
      <c r="AH89" s="8" t="s">
        <v>13</v>
      </c>
      <c r="AI89" s="14" t="s">
        <v>585</v>
      </c>
      <c r="AJ89" s="8" t="s">
        <v>248</v>
      </c>
      <c r="AK89" s="8" t="s">
        <v>13</v>
      </c>
      <c r="AL89" s="14" t="s">
        <v>13</v>
      </c>
      <c r="AM89" s="14" t="s">
        <v>13</v>
      </c>
      <c r="AN89" s="14" t="s">
        <v>13</v>
      </c>
      <c r="AO89" s="14" t="s">
        <v>13</v>
      </c>
    </row>
    <row r="90" spans="1:41" ht="34.200000000000003" hidden="1" customHeight="1" x14ac:dyDescent="0.3">
      <c r="A90" s="12">
        <v>4</v>
      </c>
      <c r="B90" s="12" t="str">
        <f t="shared" si="21"/>
        <v>-</v>
      </c>
      <c r="C90" s="12" t="str">
        <f t="shared" si="21"/>
        <v>ERG</v>
      </c>
      <c r="D90" s="12" t="str">
        <f t="shared" si="21"/>
        <v>DD</v>
      </c>
      <c r="E90" s="12" t="str">
        <f t="shared" si="21"/>
        <v>MFI102</v>
      </c>
      <c r="F90" s="12" t="str">
        <f>Tableau14556[[#This Row],[Code métier]]&amp;Tableau14556[[#This Row],[Compteur ne rien saisir]]</f>
        <v>MFI1024</v>
      </c>
      <c r="G90" s="12" t="str">
        <f t="shared" si="22"/>
        <v>VF</v>
      </c>
      <c r="H90" s="39">
        <f t="shared" si="22"/>
        <v>44350</v>
      </c>
      <c r="I90" s="14" t="str">
        <f t="shared" si="22"/>
        <v>Originateur</v>
      </c>
      <c r="J90" s="14" t="str">
        <f t="shared" si="22"/>
        <v xml:space="preserve">Originatrice </v>
      </c>
      <c r="K90" s="14" t="str">
        <f t="shared" si="22"/>
        <v>CONCEPTION / STRUCTURATION</v>
      </c>
      <c r="L90" s="14" t="str">
        <f t="shared" si="22"/>
        <v>-</v>
      </c>
      <c r="M90" s="14" t="str">
        <f t="shared" si="22"/>
        <v xml:space="preserve">Originator </v>
      </c>
      <c r="N90" s="14" t="str">
        <f t="shared" si="22"/>
        <v xml:space="preserve">L'originateur accompagne une clientèle d'entreprises dans la définition de leur stratégie de financement (haut et bas de bilan). Il propose des opérations financières qui permettront aux entreprises de lever des fonds. </v>
      </c>
      <c r="O90" s="14" t="str">
        <f t="shared" si="22"/>
        <v xml:space="preserve">Prospecter de nouveaux clients et développer son portefeuille :
L'originateur développe son propre portefeuille d'entreprises internationales ou nationales, publiques ou privées, d’institutions financières ou encore d’états. Il réalise et défend des propositions commerciales pour obtenir des mandats et cultive quotidiennement des relations commerciales avec les clients et les prospects.
Assurer la veille sur les informations de marchés : 
L'originateur réalise et supervise des recherches sectorielles et des analyses stratégiques. Il est à l'écoute des informations de marché dans plusieurs secteurs, avec une vision transversale des enjeux stratégiques. Il évalue les besoins et stratégies de financement nécessaires au cycle du projet de l'investisseur.
Accompagner les opérations originées :
L'originateur accompagne la réalisation et le montage des opérations par des profils plus techniques (structureur et syndicateur notamment). Ces produits sont créés en assemblant plusieurs solutions financières de base pour en faire naître un autre plus complexe. Ils répondent aux objectifs de financement du client, mais dépendent d’un certain nombre de paramètres, spécifiques au client (ex : atteinte d'une différenciation ou d'un standard de marché), qui dépassent la problématique de rendement financier.
</v>
      </c>
      <c r="P90" s="14" t="str">
        <f t="shared" si="22"/>
        <v xml:space="preserve">Types de produits :
Le travail de l'originateur peut se répartir à la fois sur le marché actions (equity capital markets - ECM) ou sur le marché de la dette (debt capital markets - DCM). Cela peut modifier le processus de financement pour chaque opération.
Types de clients :
Le métier d’originateur peut porter sur tout type d’entreprises : des entreprises cotées ou non, des très grandes entreprises aux PME, internationales ou nationales, publiques ou privées, d’institutions financières ou encore d’états. Les compétences techniques, comportementales et organisationnelles demandées varient donc selon les clients.
Degré d’utilisation des technologies :
Le degré d'utilisation des outils IT est généralement limité à la maitrise des outils bureautiques. L'analyse des évolutions technologiques reste très importante dans sa compréhension des leviers de différenciation des entreprises (ex : avance technologique, efficacité d'un modèle économique).
Contraintes réglementaires :
Les contraintes réglementaires, juridiques et fiscales d'un pays impactent la façon d'opérer de l'originateur dans sa recherche de solutions. Le structureur, les équipes fiscales et juridiques sont là pour l'appuyer dans la considération de cette variable. 
Critères ESG :
L’originateur peut proposer une solution financière intégrant une composante ISR. Cette composante devient de plus en plus  incontournable. </v>
      </c>
      <c r="Q90" s="14" t="str">
        <f t="shared" si="22"/>
        <v>Type et taille d’organisation :
L'originateur évolue généralement au sein d'une entreprise des marchés financiers de type PME ou plus grande, du département corporate finance des banques d’affaires ou banques d'investissement.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90" s="14" t="str">
        <f t="shared" si="22"/>
        <v>Selon les objectifs commerciaux fixés, les horaires peuvent varier au cours des différentes périodes commerciales de l'année. Cependant, les horaires demeurent assez stables et sont conditionnés par la disponibilité des clients.</v>
      </c>
      <c r="S90" s="14" t="str">
        <f t="shared" si="22"/>
        <v xml:space="preserve">L'origination suppose une certaine mobilité internationale pour certains clients, notamment en début de relation. Dans le cadre de tournées promotionnelles, il est amené à se déplacer plusieurs semaines par an. 
Les déplacements en clientèle sont également récurrents. Ils peuvent se faire également en visioconférence, mais la relation commerciale est un enjeu fort pour ce métier qui s'attachera à la préserver, en assurant un service de proximité. </v>
      </c>
      <c r="T90" s="14" t="str">
        <f t="shared" si="22"/>
        <v>Directeur Associé
Secrétaire Général
Structureur
Analyste financier / crédit
Salesmen
Sales Trader
Chargé du marketing
Custumer Relationship Manager
Spécialiste IT &amp; cybersécurité
Spécialistes Blockchain et Finance
Juriste
Fiscaliste</v>
      </c>
      <c r="U90" s="14" t="str">
        <f t="shared" si="22"/>
        <v xml:space="preserve">Management clients
Directeurs financiers clients 
Trésoriers d'entreprise clients
Investisseurs
Banquiers
Avocats en droit des affaires 
</v>
      </c>
      <c r="V90" s="27" t="s">
        <v>96</v>
      </c>
      <c r="W90" s="4" t="s">
        <v>140</v>
      </c>
      <c r="X90" s="4" t="s">
        <v>148</v>
      </c>
      <c r="Y90" s="4" t="s">
        <v>13</v>
      </c>
      <c r="Z90" s="4">
        <v>3</v>
      </c>
      <c r="AA90" s="4" t="s">
        <v>13</v>
      </c>
      <c r="AB90" s="96">
        <v>34554</v>
      </c>
      <c r="AC90" s="117" t="s">
        <v>501</v>
      </c>
      <c r="AD90" s="96" t="s">
        <v>13</v>
      </c>
      <c r="AE90" s="96" t="str">
        <f>IF(Tableau14556[[#This Row],[N° RNCP-RS]]="-","-","https://www.francecompetences.fr/recherche/rncp/"&amp;Tableau14556[[#This Row],[N° RNCP-RS]])</f>
        <v>https://www.francecompetences.fr/recherche/rncp/34554</v>
      </c>
      <c r="AF90" s="141" t="s">
        <v>13</v>
      </c>
      <c r="AG90" s="14" t="s">
        <v>13</v>
      </c>
      <c r="AH90" s="8" t="s">
        <v>13</v>
      </c>
      <c r="AI90" s="14" t="s">
        <v>585</v>
      </c>
      <c r="AJ90" s="8" t="s">
        <v>265</v>
      </c>
      <c r="AK90" s="8" t="s">
        <v>13</v>
      </c>
      <c r="AL90" s="14" t="s">
        <v>13</v>
      </c>
      <c r="AM90" s="14" t="s">
        <v>13</v>
      </c>
      <c r="AN90" s="14" t="s">
        <v>13</v>
      </c>
      <c r="AO90" s="14" t="s">
        <v>13</v>
      </c>
    </row>
    <row r="91" spans="1:41" ht="34.200000000000003" hidden="1" customHeight="1" x14ac:dyDescent="0.3">
      <c r="A91" s="12">
        <v>5</v>
      </c>
      <c r="B91" s="12" t="str">
        <f t="shared" si="21"/>
        <v>-</v>
      </c>
      <c r="C91" s="12" t="str">
        <f t="shared" si="21"/>
        <v>ERG</v>
      </c>
      <c r="D91" s="12" t="str">
        <f t="shared" si="21"/>
        <v>DD</v>
      </c>
      <c r="E91" s="12" t="str">
        <f t="shared" si="21"/>
        <v>MFI102</v>
      </c>
      <c r="F91" s="12" t="str">
        <f>Tableau14556[[#This Row],[Code métier]]&amp;Tableau14556[[#This Row],[Compteur ne rien saisir]]</f>
        <v>MFI1025</v>
      </c>
      <c r="G91" s="12" t="str">
        <f t="shared" si="22"/>
        <v>VF</v>
      </c>
      <c r="H91" s="39">
        <f t="shared" si="22"/>
        <v>44350</v>
      </c>
      <c r="I91" s="14" t="str">
        <f t="shared" si="22"/>
        <v>Originateur</v>
      </c>
      <c r="J91" s="14" t="str">
        <f t="shared" si="22"/>
        <v xml:space="preserve">Originatrice </v>
      </c>
      <c r="K91" s="14" t="str">
        <f t="shared" si="22"/>
        <v>CONCEPTION / STRUCTURATION</v>
      </c>
      <c r="L91" s="14" t="str">
        <f t="shared" si="22"/>
        <v>-</v>
      </c>
      <c r="M91" s="14" t="str">
        <f t="shared" si="22"/>
        <v xml:space="preserve">Originator </v>
      </c>
      <c r="N91" s="14" t="str">
        <f t="shared" si="22"/>
        <v xml:space="preserve">L'originateur accompagne une clientèle d'entreprises dans la définition de leur stratégie de financement (haut et bas de bilan). Il propose des opérations financières qui permettront aux entreprises de lever des fonds. </v>
      </c>
      <c r="O91" s="14" t="str">
        <f t="shared" si="22"/>
        <v xml:space="preserve">Prospecter de nouveaux clients et développer son portefeuille :
L'originateur développe son propre portefeuille d'entreprises internationales ou nationales, publiques ou privées, d’institutions financières ou encore d’états. Il réalise et défend des propositions commerciales pour obtenir des mandats et cultive quotidiennement des relations commerciales avec les clients et les prospects.
Assurer la veille sur les informations de marchés : 
L'originateur réalise et supervise des recherches sectorielles et des analyses stratégiques. Il est à l'écoute des informations de marché dans plusieurs secteurs, avec une vision transversale des enjeux stratégiques. Il évalue les besoins et stratégies de financement nécessaires au cycle du projet de l'investisseur.
Accompagner les opérations originées :
L'originateur accompagne la réalisation et le montage des opérations par des profils plus techniques (structureur et syndicateur notamment). Ces produits sont créés en assemblant plusieurs solutions financières de base pour en faire naître un autre plus complexe. Ils répondent aux objectifs de financement du client, mais dépendent d’un certain nombre de paramètres, spécifiques au client (ex : atteinte d'une différenciation ou d'un standard de marché), qui dépassent la problématique de rendement financier.
</v>
      </c>
      <c r="P91" s="14" t="str">
        <f t="shared" si="22"/>
        <v xml:space="preserve">Types de produits :
Le travail de l'originateur peut se répartir à la fois sur le marché actions (equity capital markets - ECM) ou sur le marché de la dette (debt capital markets - DCM). Cela peut modifier le processus de financement pour chaque opération.
Types de clients :
Le métier d’originateur peut porter sur tout type d’entreprises : des entreprises cotées ou non, des très grandes entreprises aux PME, internationales ou nationales, publiques ou privées, d’institutions financières ou encore d’états. Les compétences techniques, comportementales et organisationnelles demandées varient donc selon les clients.
Degré d’utilisation des technologies :
Le degré d'utilisation des outils IT est généralement limité à la maitrise des outils bureautiques. L'analyse des évolutions technologiques reste très importante dans sa compréhension des leviers de différenciation des entreprises (ex : avance technologique, efficacité d'un modèle économique).
Contraintes réglementaires :
Les contraintes réglementaires, juridiques et fiscales d'un pays impactent la façon d'opérer de l'originateur dans sa recherche de solutions. Le structureur, les équipes fiscales et juridiques sont là pour l'appuyer dans la considération de cette variable. 
Critères ESG :
L’originateur peut proposer une solution financière intégrant une composante ISR. Cette composante devient de plus en plus  incontournable. </v>
      </c>
      <c r="Q91" s="14" t="str">
        <f t="shared" si="22"/>
        <v>Type et taille d’organisation :
L'originateur évolue généralement au sein d'une entreprise des marchés financiers de type PME ou plus grande, du département corporate finance des banques d’affaires ou banques d'investissement.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91" s="14" t="str">
        <f t="shared" si="22"/>
        <v>Selon les objectifs commerciaux fixés, les horaires peuvent varier au cours des différentes périodes commerciales de l'année. Cependant, les horaires demeurent assez stables et sont conditionnés par la disponibilité des clients.</v>
      </c>
      <c r="S91" s="14" t="str">
        <f t="shared" si="22"/>
        <v xml:space="preserve">L'origination suppose une certaine mobilité internationale pour certains clients, notamment en début de relation. Dans le cadre de tournées promotionnelles, il est amené à se déplacer plusieurs semaines par an. 
Les déplacements en clientèle sont également récurrents. Ils peuvent se faire également en visioconférence, mais la relation commerciale est un enjeu fort pour ce métier qui s'attachera à la préserver, en assurant un service de proximité. </v>
      </c>
      <c r="T91" s="14" t="str">
        <f t="shared" si="22"/>
        <v>Directeur Associé
Secrétaire Général
Structureur
Analyste financier / crédit
Salesmen
Sales Trader
Chargé du marketing
Custumer Relationship Manager
Spécialiste IT &amp; cybersécurité
Spécialistes Blockchain et Finance
Juriste
Fiscaliste</v>
      </c>
      <c r="U91" s="14" t="str">
        <f t="shared" si="22"/>
        <v xml:space="preserve">Management clients
Directeurs financiers clients 
Trésoriers d'entreprise clients
Investisseurs
Banquiers
Avocats en droit des affaires 
</v>
      </c>
      <c r="V91" s="27" t="s">
        <v>96</v>
      </c>
      <c r="W91" s="4" t="s">
        <v>140</v>
      </c>
      <c r="X91" s="4" t="s">
        <v>149</v>
      </c>
      <c r="Y91" s="4" t="s">
        <v>13</v>
      </c>
      <c r="Z91" s="4">
        <v>3</v>
      </c>
      <c r="AA91" s="4" t="s">
        <v>13</v>
      </c>
      <c r="AB91" s="117">
        <v>35584</v>
      </c>
      <c r="AC91" s="117" t="s">
        <v>503</v>
      </c>
      <c r="AD91" s="96" t="s">
        <v>13</v>
      </c>
      <c r="AE91" s="96" t="str">
        <f>IF(Tableau14556[[#This Row],[N° RNCP-RS]]="-","-","https://www.francecompetences.fr/recherche/rncp/"&amp;Tableau14556[[#This Row],[N° RNCP-RS]])</f>
        <v>https://www.francecompetences.fr/recherche/rncp/35584</v>
      </c>
      <c r="AF91" s="141" t="s">
        <v>13</v>
      </c>
      <c r="AG91" s="14" t="s">
        <v>13</v>
      </c>
      <c r="AH91" s="8" t="s">
        <v>13</v>
      </c>
      <c r="AI91" s="14" t="s">
        <v>585</v>
      </c>
      <c r="AJ91" s="8" t="s">
        <v>201</v>
      </c>
      <c r="AK91" s="8" t="s">
        <v>13</v>
      </c>
      <c r="AL91" s="14" t="s">
        <v>13</v>
      </c>
      <c r="AM91" s="14" t="s">
        <v>13</v>
      </c>
      <c r="AN91" s="14" t="s">
        <v>13</v>
      </c>
      <c r="AO91" s="14" t="s">
        <v>13</v>
      </c>
    </row>
    <row r="92" spans="1:41" ht="34.200000000000003" hidden="1" customHeight="1" x14ac:dyDescent="0.3">
      <c r="A92" s="12">
        <v>6</v>
      </c>
      <c r="B92" s="12" t="str">
        <f t="shared" si="21"/>
        <v>-</v>
      </c>
      <c r="C92" s="12" t="str">
        <f t="shared" si="21"/>
        <v>ERG</v>
      </c>
      <c r="D92" s="12" t="str">
        <f t="shared" si="21"/>
        <v>DD</v>
      </c>
      <c r="E92" s="12" t="str">
        <f t="shared" si="21"/>
        <v>MFI102</v>
      </c>
      <c r="F92" s="12" t="str">
        <f>Tableau14556[[#This Row],[Code métier]]&amp;Tableau14556[[#This Row],[Compteur ne rien saisir]]</f>
        <v>MFI1026</v>
      </c>
      <c r="G92" s="12" t="str">
        <f t="shared" si="22"/>
        <v>VF</v>
      </c>
      <c r="H92" s="39">
        <f t="shared" si="22"/>
        <v>44350</v>
      </c>
      <c r="I92" s="14" t="str">
        <f t="shared" si="22"/>
        <v>Originateur</v>
      </c>
      <c r="J92" s="14" t="str">
        <f t="shared" si="22"/>
        <v xml:space="preserve">Originatrice </v>
      </c>
      <c r="K92" s="14" t="str">
        <f t="shared" si="22"/>
        <v>CONCEPTION / STRUCTURATION</v>
      </c>
      <c r="L92" s="14" t="str">
        <f t="shared" si="22"/>
        <v>-</v>
      </c>
      <c r="M92" s="14" t="str">
        <f t="shared" si="22"/>
        <v xml:space="preserve">Originator </v>
      </c>
      <c r="N92" s="14" t="str">
        <f t="shared" si="22"/>
        <v xml:space="preserve">L'originateur accompagne une clientèle d'entreprises dans la définition de leur stratégie de financement (haut et bas de bilan). Il propose des opérations financières qui permettront aux entreprises de lever des fonds. </v>
      </c>
      <c r="O92" s="14" t="str">
        <f t="shared" si="22"/>
        <v xml:space="preserve">Prospecter de nouveaux clients et développer son portefeuille :
L'originateur développe son propre portefeuille d'entreprises internationales ou nationales, publiques ou privées, d’institutions financières ou encore d’états. Il réalise et défend des propositions commerciales pour obtenir des mandats et cultive quotidiennement des relations commerciales avec les clients et les prospects.
Assurer la veille sur les informations de marchés : 
L'originateur réalise et supervise des recherches sectorielles et des analyses stratégiques. Il est à l'écoute des informations de marché dans plusieurs secteurs, avec une vision transversale des enjeux stratégiques. Il évalue les besoins et stratégies de financement nécessaires au cycle du projet de l'investisseur.
Accompagner les opérations originées :
L'originateur accompagne la réalisation et le montage des opérations par des profils plus techniques (structureur et syndicateur notamment). Ces produits sont créés en assemblant plusieurs solutions financières de base pour en faire naître un autre plus complexe. Ils répondent aux objectifs de financement du client, mais dépendent d’un certain nombre de paramètres, spécifiques au client (ex : atteinte d'une différenciation ou d'un standard de marché), qui dépassent la problématique de rendement financier.
</v>
      </c>
      <c r="P92" s="14" t="str">
        <f t="shared" si="22"/>
        <v xml:space="preserve">Types de produits :
Le travail de l'originateur peut se répartir à la fois sur le marché actions (equity capital markets - ECM) ou sur le marché de la dette (debt capital markets - DCM). Cela peut modifier le processus de financement pour chaque opération.
Types de clients :
Le métier d’originateur peut porter sur tout type d’entreprises : des entreprises cotées ou non, des très grandes entreprises aux PME, internationales ou nationales, publiques ou privées, d’institutions financières ou encore d’états. Les compétences techniques, comportementales et organisationnelles demandées varient donc selon les clients.
Degré d’utilisation des technologies :
Le degré d'utilisation des outils IT est généralement limité à la maitrise des outils bureautiques. L'analyse des évolutions technologiques reste très importante dans sa compréhension des leviers de différenciation des entreprises (ex : avance technologique, efficacité d'un modèle économique).
Contraintes réglementaires :
Les contraintes réglementaires, juridiques et fiscales d'un pays impactent la façon d'opérer de l'originateur dans sa recherche de solutions. Le structureur, les équipes fiscales et juridiques sont là pour l'appuyer dans la considération de cette variable. 
Critères ESG :
L’originateur peut proposer une solution financière intégrant une composante ISR. Cette composante devient de plus en plus  incontournable. </v>
      </c>
      <c r="Q92" s="14" t="str">
        <f t="shared" si="22"/>
        <v>Type et taille d’organisation :
L'originateur évolue généralement au sein d'une entreprise des marchés financiers de type PME ou plus grande, du département corporate finance des banques d’affaires ou banques d'investissement.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92" s="14" t="str">
        <f t="shared" si="22"/>
        <v>Selon les objectifs commerciaux fixés, les horaires peuvent varier au cours des différentes périodes commerciales de l'année. Cependant, les horaires demeurent assez stables et sont conditionnés par la disponibilité des clients.</v>
      </c>
      <c r="S92" s="14" t="str">
        <f t="shared" si="22"/>
        <v xml:space="preserve">L'origination suppose une certaine mobilité internationale pour certains clients, notamment en début de relation. Dans le cadre de tournées promotionnelles, il est amené à se déplacer plusieurs semaines par an. 
Les déplacements en clientèle sont également récurrents. Ils peuvent se faire également en visioconférence, mais la relation commerciale est un enjeu fort pour ce métier qui s'attachera à la préserver, en assurant un service de proximité. </v>
      </c>
      <c r="T92" s="14" t="str">
        <f t="shared" si="22"/>
        <v>Directeur Associé
Secrétaire Général
Structureur
Analyste financier / crédit
Salesmen
Sales Trader
Chargé du marketing
Custumer Relationship Manager
Spécialiste IT &amp; cybersécurité
Spécialistes Blockchain et Finance
Juriste
Fiscaliste</v>
      </c>
      <c r="U92" s="14" t="str">
        <f t="shared" si="22"/>
        <v xml:space="preserve">Management clients
Directeurs financiers clients 
Trésoriers d'entreprise clients
Investisseurs
Banquiers
Avocats en droit des affaires 
</v>
      </c>
      <c r="V92" s="27" t="s">
        <v>96</v>
      </c>
      <c r="W92" s="4" t="s">
        <v>210</v>
      </c>
      <c r="X92" s="4" t="s">
        <v>136</v>
      </c>
      <c r="Y92" s="4" t="s">
        <v>13</v>
      </c>
      <c r="Z92" s="4">
        <v>2</v>
      </c>
      <c r="AA92" s="4" t="s">
        <v>13</v>
      </c>
      <c r="AB92" s="96" t="s">
        <v>13</v>
      </c>
      <c r="AC92" s="96" t="s">
        <v>13</v>
      </c>
      <c r="AD92" s="96" t="s">
        <v>13</v>
      </c>
      <c r="AE92" s="96" t="str">
        <f>IF(Tableau14556[[#This Row],[N° RNCP-RS]]="-","-","https://www.francecompetences.fr/recherche/rncp/"&amp;Tableau14556[[#This Row],[N° RNCP-RS]])</f>
        <v>-</v>
      </c>
      <c r="AF92" s="141" t="s">
        <v>13</v>
      </c>
      <c r="AG92" s="14" t="s">
        <v>13</v>
      </c>
      <c r="AH92" s="8" t="s">
        <v>13</v>
      </c>
      <c r="AI92" s="14" t="s">
        <v>585</v>
      </c>
      <c r="AJ92" s="8" t="s">
        <v>13</v>
      </c>
      <c r="AK92" s="8" t="s">
        <v>13</v>
      </c>
      <c r="AL92" s="14" t="s">
        <v>13</v>
      </c>
      <c r="AM92" s="14" t="s">
        <v>13</v>
      </c>
      <c r="AN92" s="14" t="s">
        <v>13</v>
      </c>
      <c r="AO92" s="14" t="s">
        <v>13</v>
      </c>
    </row>
    <row r="93" spans="1:41" ht="34.200000000000003" hidden="1" customHeight="1" x14ac:dyDescent="0.3">
      <c r="A93" s="12">
        <v>7</v>
      </c>
      <c r="B93" s="12" t="str">
        <f t="shared" si="21"/>
        <v>-</v>
      </c>
      <c r="C93" s="12" t="str">
        <f t="shared" si="21"/>
        <v>ERG</v>
      </c>
      <c r="D93" s="12" t="str">
        <f t="shared" si="21"/>
        <v>DD</v>
      </c>
      <c r="E93" s="12" t="str">
        <f t="shared" si="21"/>
        <v>MFI102</v>
      </c>
      <c r="F93" s="12" t="str">
        <f>Tableau14556[[#This Row],[Code métier]]&amp;Tableau14556[[#This Row],[Compteur ne rien saisir]]</f>
        <v>MFI1027</v>
      </c>
      <c r="G93" s="12" t="str">
        <f t="shared" si="22"/>
        <v>VF</v>
      </c>
      <c r="H93" s="39">
        <f t="shared" si="22"/>
        <v>44350</v>
      </c>
      <c r="I93" s="14" t="str">
        <f t="shared" si="22"/>
        <v>Originateur</v>
      </c>
      <c r="J93" s="14" t="str">
        <f t="shared" si="22"/>
        <v xml:space="preserve">Originatrice </v>
      </c>
      <c r="K93" s="14" t="str">
        <f t="shared" si="22"/>
        <v>CONCEPTION / STRUCTURATION</v>
      </c>
      <c r="L93" s="14" t="str">
        <f t="shared" si="22"/>
        <v>-</v>
      </c>
      <c r="M93" s="14" t="str">
        <f t="shared" si="22"/>
        <v xml:space="preserve">Originator </v>
      </c>
      <c r="N93" s="14" t="str">
        <f t="shared" si="22"/>
        <v xml:space="preserve">L'originateur accompagne une clientèle d'entreprises dans la définition de leur stratégie de financement (haut et bas de bilan). Il propose des opérations financières qui permettront aux entreprises de lever des fonds. </v>
      </c>
      <c r="O93" s="14" t="str">
        <f t="shared" si="22"/>
        <v xml:space="preserve">Prospecter de nouveaux clients et développer son portefeuille :
L'originateur développe son propre portefeuille d'entreprises internationales ou nationales, publiques ou privées, d’institutions financières ou encore d’états. Il réalise et défend des propositions commerciales pour obtenir des mandats et cultive quotidiennement des relations commerciales avec les clients et les prospects.
Assurer la veille sur les informations de marchés : 
L'originateur réalise et supervise des recherches sectorielles et des analyses stratégiques. Il est à l'écoute des informations de marché dans plusieurs secteurs, avec une vision transversale des enjeux stratégiques. Il évalue les besoins et stratégies de financement nécessaires au cycle du projet de l'investisseur.
Accompagner les opérations originées :
L'originateur accompagne la réalisation et le montage des opérations par des profils plus techniques (structureur et syndicateur notamment). Ces produits sont créés en assemblant plusieurs solutions financières de base pour en faire naître un autre plus complexe. Ils répondent aux objectifs de financement du client, mais dépendent d’un certain nombre de paramètres, spécifiques au client (ex : atteinte d'une différenciation ou d'un standard de marché), qui dépassent la problématique de rendement financier.
</v>
      </c>
      <c r="P93" s="14" t="str">
        <f t="shared" si="22"/>
        <v xml:space="preserve">Types de produits :
Le travail de l'originateur peut se répartir à la fois sur le marché actions (equity capital markets - ECM) ou sur le marché de la dette (debt capital markets - DCM). Cela peut modifier le processus de financement pour chaque opération.
Types de clients :
Le métier d’originateur peut porter sur tout type d’entreprises : des entreprises cotées ou non, des très grandes entreprises aux PME, internationales ou nationales, publiques ou privées, d’institutions financières ou encore d’états. Les compétences techniques, comportementales et organisationnelles demandées varient donc selon les clients.
Degré d’utilisation des technologies :
Le degré d'utilisation des outils IT est généralement limité à la maitrise des outils bureautiques. L'analyse des évolutions technologiques reste très importante dans sa compréhension des leviers de différenciation des entreprises (ex : avance technologique, efficacité d'un modèle économique).
Contraintes réglementaires :
Les contraintes réglementaires, juridiques et fiscales d'un pays impactent la façon d'opérer de l'originateur dans sa recherche de solutions. Le structureur, les équipes fiscales et juridiques sont là pour l'appuyer dans la considération de cette variable. 
Critères ESG :
L’originateur peut proposer une solution financière intégrant une composante ISR. Cette composante devient de plus en plus  incontournable. </v>
      </c>
      <c r="Q93" s="14" t="str">
        <f t="shared" si="22"/>
        <v>Type et taille d’organisation :
L'originateur évolue généralement au sein d'une entreprise des marchés financiers de type PME ou plus grande, du département corporate finance des banques d’affaires ou banques d'investissement.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93" s="14" t="str">
        <f t="shared" si="22"/>
        <v>Selon les objectifs commerciaux fixés, les horaires peuvent varier au cours des différentes périodes commerciales de l'année. Cependant, les horaires demeurent assez stables et sont conditionnés par la disponibilité des clients.</v>
      </c>
      <c r="S93" s="14" t="str">
        <f t="shared" si="22"/>
        <v xml:space="preserve">L'origination suppose une certaine mobilité internationale pour certains clients, notamment en début de relation. Dans le cadre de tournées promotionnelles, il est amené à se déplacer plusieurs semaines par an. 
Les déplacements en clientèle sont également récurrents. Ils peuvent se faire également en visioconférence, mais la relation commerciale est un enjeu fort pour ce métier qui s'attachera à la préserver, en assurant un service de proximité. </v>
      </c>
      <c r="T93" s="14" t="str">
        <f t="shared" si="22"/>
        <v>Directeur Associé
Secrétaire Général
Structureur
Analyste financier / crédit
Salesmen
Sales Trader
Chargé du marketing
Custumer Relationship Manager
Spécialiste IT &amp; cybersécurité
Spécialistes Blockchain et Finance
Juriste
Fiscaliste</v>
      </c>
      <c r="U93" s="14" t="str">
        <f t="shared" si="22"/>
        <v xml:space="preserve">Management clients
Directeurs financiers clients 
Trésoriers d'entreprise clients
Investisseurs
Banquiers
Avocats en droit des affaires 
</v>
      </c>
      <c r="V93" s="27" t="s">
        <v>96</v>
      </c>
      <c r="W93" s="4" t="s">
        <v>140</v>
      </c>
      <c r="X93" s="4" t="s">
        <v>144</v>
      </c>
      <c r="Y93" s="4">
        <v>1</v>
      </c>
      <c r="Z93" s="4">
        <v>4</v>
      </c>
      <c r="AA93" s="4" t="s">
        <v>13</v>
      </c>
      <c r="AB93" s="96" t="s">
        <v>13</v>
      </c>
      <c r="AC93" s="96" t="s">
        <v>13</v>
      </c>
      <c r="AD93" s="96" t="s">
        <v>13</v>
      </c>
      <c r="AE93" s="96" t="str">
        <f>IF(Tableau14556[[#This Row],[N° RNCP-RS]]="-","-","https://www.francecompetences.fr/recherche/rncp/"&amp;Tableau14556[[#This Row],[N° RNCP-RS]])</f>
        <v>-</v>
      </c>
      <c r="AF93" s="141" t="s">
        <v>13</v>
      </c>
      <c r="AG93" s="14" t="s">
        <v>13</v>
      </c>
      <c r="AH93" s="8" t="s">
        <v>13</v>
      </c>
      <c r="AI93" s="14" t="s">
        <v>585</v>
      </c>
      <c r="AJ93" s="8" t="s">
        <v>13</v>
      </c>
      <c r="AK93" s="8" t="s">
        <v>13</v>
      </c>
      <c r="AL93" s="14" t="s">
        <v>13</v>
      </c>
      <c r="AM93" s="14" t="s">
        <v>13</v>
      </c>
      <c r="AN93" s="14" t="s">
        <v>13</v>
      </c>
      <c r="AO93" s="14" t="s">
        <v>13</v>
      </c>
    </row>
    <row r="94" spans="1:41" ht="34.200000000000003" hidden="1" customHeight="1" x14ac:dyDescent="0.3">
      <c r="A94" s="12">
        <v>8</v>
      </c>
      <c r="B94" s="12" t="str">
        <f t="shared" si="21"/>
        <v>-</v>
      </c>
      <c r="C94" s="12" t="str">
        <f t="shared" si="21"/>
        <v>ERG</v>
      </c>
      <c r="D94" s="12" t="str">
        <f t="shared" si="21"/>
        <v>DD</v>
      </c>
      <c r="E94" s="12" t="str">
        <f t="shared" si="21"/>
        <v>MFI102</v>
      </c>
      <c r="F94" s="12" t="str">
        <f>Tableau14556[[#This Row],[Code métier]]&amp;Tableau14556[[#This Row],[Compteur ne rien saisir]]</f>
        <v>MFI1028</v>
      </c>
      <c r="G94" s="12" t="str">
        <f t="shared" si="22"/>
        <v>VF</v>
      </c>
      <c r="H94" s="39">
        <f t="shared" si="22"/>
        <v>44350</v>
      </c>
      <c r="I94" s="14" t="str">
        <f t="shared" si="22"/>
        <v>Originateur</v>
      </c>
      <c r="J94" s="14" t="str">
        <f t="shared" si="22"/>
        <v xml:space="preserve">Originatrice </v>
      </c>
      <c r="K94" s="14" t="str">
        <f t="shared" si="22"/>
        <v>CONCEPTION / STRUCTURATION</v>
      </c>
      <c r="L94" s="14" t="str">
        <f t="shared" si="22"/>
        <v>-</v>
      </c>
      <c r="M94" s="14" t="str">
        <f t="shared" si="22"/>
        <v xml:space="preserve">Originator </v>
      </c>
      <c r="N94" s="14" t="str">
        <f t="shared" si="22"/>
        <v xml:space="preserve">L'originateur accompagne une clientèle d'entreprises dans la définition de leur stratégie de financement (haut et bas de bilan). Il propose des opérations financières qui permettront aux entreprises de lever des fonds. </v>
      </c>
      <c r="O94" s="14" t="str">
        <f t="shared" si="22"/>
        <v xml:space="preserve">Prospecter de nouveaux clients et développer son portefeuille :
L'originateur développe son propre portefeuille d'entreprises internationales ou nationales, publiques ou privées, d’institutions financières ou encore d’états. Il réalise et défend des propositions commerciales pour obtenir des mandats et cultive quotidiennement des relations commerciales avec les clients et les prospects.
Assurer la veille sur les informations de marchés : 
L'originateur réalise et supervise des recherches sectorielles et des analyses stratégiques. Il est à l'écoute des informations de marché dans plusieurs secteurs, avec une vision transversale des enjeux stratégiques. Il évalue les besoins et stratégies de financement nécessaires au cycle du projet de l'investisseur.
Accompagner les opérations originées :
L'originateur accompagne la réalisation et le montage des opérations par des profils plus techniques (structureur et syndicateur notamment). Ces produits sont créés en assemblant plusieurs solutions financières de base pour en faire naître un autre plus complexe. Ils répondent aux objectifs de financement du client, mais dépendent d’un certain nombre de paramètres, spécifiques au client (ex : atteinte d'une différenciation ou d'un standard de marché), qui dépassent la problématique de rendement financier.
</v>
      </c>
      <c r="P94" s="14" t="str">
        <f t="shared" si="22"/>
        <v xml:space="preserve">Types de produits :
Le travail de l'originateur peut se répartir à la fois sur le marché actions (equity capital markets - ECM) ou sur le marché de la dette (debt capital markets - DCM). Cela peut modifier le processus de financement pour chaque opération.
Types de clients :
Le métier d’originateur peut porter sur tout type d’entreprises : des entreprises cotées ou non, des très grandes entreprises aux PME, internationales ou nationales, publiques ou privées, d’institutions financières ou encore d’états. Les compétences techniques, comportementales et organisationnelles demandées varient donc selon les clients.
Degré d’utilisation des technologies :
Le degré d'utilisation des outils IT est généralement limité à la maitrise des outils bureautiques. L'analyse des évolutions technologiques reste très importante dans sa compréhension des leviers de différenciation des entreprises (ex : avance technologique, efficacité d'un modèle économique).
Contraintes réglementaires :
Les contraintes réglementaires, juridiques et fiscales d'un pays impactent la façon d'opérer de l'originateur dans sa recherche de solutions. Le structureur, les équipes fiscales et juridiques sont là pour l'appuyer dans la considération de cette variable. 
Critères ESG :
L’originateur peut proposer une solution financière intégrant une composante ISR. Cette composante devient de plus en plus  incontournable. </v>
      </c>
      <c r="Q94" s="14" t="str">
        <f t="shared" si="22"/>
        <v>Type et taille d’organisation :
L'originateur évolue généralement au sein d'une entreprise des marchés financiers de type PME ou plus grande, du département corporate finance des banques d’affaires ou banques d'investissement.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94" s="14" t="str">
        <f t="shared" si="22"/>
        <v>Selon les objectifs commerciaux fixés, les horaires peuvent varier au cours des différentes périodes commerciales de l'année. Cependant, les horaires demeurent assez stables et sont conditionnés par la disponibilité des clients.</v>
      </c>
      <c r="S94" s="14" t="str">
        <f t="shared" si="22"/>
        <v xml:space="preserve">L'origination suppose une certaine mobilité internationale pour certains clients, notamment en début de relation. Dans le cadre de tournées promotionnelles, il est amené à se déplacer plusieurs semaines par an. 
Les déplacements en clientèle sont également récurrents. Ils peuvent se faire également en visioconférence, mais la relation commerciale est un enjeu fort pour ce métier qui s'attachera à la préserver, en assurant un service de proximité. </v>
      </c>
      <c r="T94" s="14" t="str">
        <f t="shared" si="22"/>
        <v>Directeur Associé
Secrétaire Général
Structureur
Analyste financier / crédit
Salesmen
Sales Trader
Chargé du marketing
Custumer Relationship Manager
Spécialiste IT &amp; cybersécurité
Spécialistes Blockchain et Finance
Juriste
Fiscaliste</v>
      </c>
      <c r="U94" s="14" t="str">
        <f t="shared" si="22"/>
        <v xml:space="preserve">Management clients
Directeurs financiers clients 
Trésoriers d'entreprise clients
Investisseurs
Banquiers
Avocats en droit des affaires 
</v>
      </c>
      <c r="V94" s="27" t="s">
        <v>96</v>
      </c>
      <c r="W94" s="4" t="s">
        <v>140</v>
      </c>
      <c r="X94" s="4" t="s">
        <v>143</v>
      </c>
      <c r="Y94" s="4" t="s">
        <v>13</v>
      </c>
      <c r="Z94" s="4">
        <v>3</v>
      </c>
      <c r="AA94" s="4" t="s">
        <v>13</v>
      </c>
      <c r="AB94" s="96" t="s">
        <v>13</v>
      </c>
      <c r="AC94" s="96" t="s">
        <v>13</v>
      </c>
      <c r="AD94" s="96" t="s">
        <v>13</v>
      </c>
      <c r="AE94" s="96" t="str">
        <f>IF(Tableau14556[[#This Row],[N° RNCP-RS]]="-","-","https://www.francecompetences.fr/recherche/rncp/"&amp;Tableau14556[[#This Row],[N° RNCP-RS]])</f>
        <v>-</v>
      </c>
      <c r="AF94" s="141" t="s">
        <v>13</v>
      </c>
      <c r="AG94" s="14" t="s">
        <v>13</v>
      </c>
      <c r="AH94" s="8" t="s">
        <v>13</v>
      </c>
      <c r="AI94" s="14" t="s">
        <v>585</v>
      </c>
      <c r="AJ94" s="8" t="s">
        <v>13</v>
      </c>
      <c r="AK94" s="8" t="s">
        <v>13</v>
      </c>
      <c r="AL94" s="14" t="s">
        <v>13</v>
      </c>
      <c r="AM94" s="14" t="s">
        <v>13</v>
      </c>
      <c r="AN94" s="14" t="s">
        <v>13</v>
      </c>
      <c r="AO94" s="14" t="s">
        <v>13</v>
      </c>
    </row>
    <row r="95" spans="1:41" ht="34.200000000000003" hidden="1" customHeight="1" x14ac:dyDescent="0.3">
      <c r="A95" s="12">
        <v>9</v>
      </c>
      <c r="B95" s="12" t="str">
        <f t="shared" si="21"/>
        <v>-</v>
      </c>
      <c r="C95" s="12" t="str">
        <f t="shared" si="21"/>
        <v>ERG</v>
      </c>
      <c r="D95" s="12" t="str">
        <f t="shared" si="21"/>
        <v>DD</v>
      </c>
      <c r="E95" s="12" t="str">
        <f t="shared" si="21"/>
        <v>MFI102</v>
      </c>
      <c r="F95" s="12" t="str">
        <f>Tableau14556[[#This Row],[Code métier]]&amp;Tableau14556[[#This Row],[Compteur ne rien saisir]]</f>
        <v>MFI1029</v>
      </c>
      <c r="G95" s="12" t="str">
        <f t="shared" si="22"/>
        <v>VF</v>
      </c>
      <c r="H95" s="39">
        <f t="shared" si="22"/>
        <v>44350</v>
      </c>
      <c r="I95" s="14" t="str">
        <f t="shared" si="22"/>
        <v>Originateur</v>
      </c>
      <c r="J95" s="14" t="str">
        <f t="shared" si="22"/>
        <v xml:space="preserve">Originatrice </v>
      </c>
      <c r="K95" s="14" t="str">
        <f t="shared" si="22"/>
        <v>CONCEPTION / STRUCTURATION</v>
      </c>
      <c r="L95" s="14" t="str">
        <f t="shared" si="22"/>
        <v>-</v>
      </c>
      <c r="M95" s="14" t="str">
        <f t="shared" si="22"/>
        <v xml:space="preserve">Originator </v>
      </c>
      <c r="N95" s="14" t="str">
        <f t="shared" si="22"/>
        <v xml:space="preserve">L'originateur accompagne une clientèle d'entreprises dans la définition de leur stratégie de financement (haut et bas de bilan). Il propose des opérations financières qui permettront aux entreprises de lever des fonds. </v>
      </c>
      <c r="O95" s="14" t="str">
        <f t="shared" si="22"/>
        <v xml:space="preserve">Prospecter de nouveaux clients et développer son portefeuille :
L'originateur développe son propre portefeuille d'entreprises internationales ou nationales, publiques ou privées, d’institutions financières ou encore d’états. Il réalise et défend des propositions commerciales pour obtenir des mandats et cultive quotidiennement des relations commerciales avec les clients et les prospects.
Assurer la veille sur les informations de marchés : 
L'originateur réalise et supervise des recherches sectorielles et des analyses stratégiques. Il est à l'écoute des informations de marché dans plusieurs secteurs, avec une vision transversale des enjeux stratégiques. Il évalue les besoins et stratégies de financement nécessaires au cycle du projet de l'investisseur.
Accompagner les opérations originées :
L'originateur accompagne la réalisation et le montage des opérations par des profils plus techniques (structureur et syndicateur notamment). Ces produits sont créés en assemblant plusieurs solutions financières de base pour en faire naître un autre plus complexe. Ils répondent aux objectifs de financement du client, mais dépendent d’un certain nombre de paramètres, spécifiques au client (ex : atteinte d'une différenciation ou d'un standard de marché), qui dépassent la problématique de rendement financier.
</v>
      </c>
      <c r="P95" s="14" t="str">
        <f t="shared" si="22"/>
        <v xml:space="preserve">Types de produits :
Le travail de l'originateur peut se répartir à la fois sur le marché actions (equity capital markets - ECM) ou sur le marché de la dette (debt capital markets - DCM). Cela peut modifier le processus de financement pour chaque opération.
Types de clients :
Le métier d’originateur peut porter sur tout type d’entreprises : des entreprises cotées ou non, des très grandes entreprises aux PME, internationales ou nationales, publiques ou privées, d’institutions financières ou encore d’états. Les compétences techniques, comportementales et organisationnelles demandées varient donc selon les clients.
Degré d’utilisation des technologies :
Le degré d'utilisation des outils IT est généralement limité à la maitrise des outils bureautiques. L'analyse des évolutions technologiques reste très importante dans sa compréhension des leviers de différenciation des entreprises (ex : avance technologique, efficacité d'un modèle économique).
Contraintes réglementaires :
Les contraintes réglementaires, juridiques et fiscales d'un pays impactent la façon d'opérer de l'originateur dans sa recherche de solutions. Le structureur, les équipes fiscales et juridiques sont là pour l'appuyer dans la considération de cette variable. 
Critères ESG :
L’originateur peut proposer une solution financière intégrant une composante ISR. Cette composante devient de plus en plus  incontournable. </v>
      </c>
      <c r="Q95" s="14" t="str">
        <f t="shared" si="22"/>
        <v>Type et taille d’organisation :
L'originateur évolue généralement au sein d'une entreprise des marchés financiers de type PME ou plus grande, du département corporate finance des banques d’affaires ou banques d'investissement.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95" s="14" t="str">
        <f t="shared" si="22"/>
        <v>Selon les objectifs commerciaux fixés, les horaires peuvent varier au cours des différentes périodes commerciales de l'année. Cependant, les horaires demeurent assez stables et sont conditionnés par la disponibilité des clients.</v>
      </c>
      <c r="S95" s="14" t="str">
        <f t="shared" si="22"/>
        <v xml:space="preserve">L'origination suppose une certaine mobilité internationale pour certains clients, notamment en début de relation. Dans le cadre de tournées promotionnelles, il est amené à se déplacer plusieurs semaines par an. 
Les déplacements en clientèle sont également récurrents. Ils peuvent se faire également en visioconférence, mais la relation commerciale est un enjeu fort pour ce métier qui s'attachera à la préserver, en assurant un service de proximité. </v>
      </c>
      <c r="T95" s="14" t="str">
        <f t="shared" si="22"/>
        <v>Directeur Associé
Secrétaire Général
Structureur
Analyste financier / crédit
Salesmen
Sales Trader
Chargé du marketing
Custumer Relationship Manager
Spécialiste IT &amp; cybersécurité
Spécialistes Blockchain et Finance
Juriste
Fiscaliste</v>
      </c>
      <c r="U95" s="14" t="str">
        <f t="shared" si="22"/>
        <v xml:space="preserve">Management clients
Directeurs financiers clients 
Trésoriers d'entreprise clients
Investisseurs
Banquiers
Avocats en droit des affaires 
</v>
      </c>
      <c r="V95" s="27" t="s">
        <v>96</v>
      </c>
      <c r="W95" s="4" t="s">
        <v>208</v>
      </c>
      <c r="X95" s="4" t="s">
        <v>103</v>
      </c>
      <c r="Y95" s="4" t="s">
        <v>13</v>
      </c>
      <c r="Z95" s="4">
        <v>2</v>
      </c>
      <c r="AA95" s="4" t="s">
        <v>13</v>
      </c>
      <c r="AB95" s="96" t="s">
        <v>13</v>
      </c>
      <c r="AC95" s="96" t="s">
        <v>13</v>
      </c>
      <c r="AD95" s="96" t="s">
        <v>13</v>
      </c>
      <c r="AE95" s="96" t="str">
        <f>IF(Tableau14556[[#This Row],[N° RNCP-RS]]="-","-","https://www.francecompetences.fr/recherche/rncp/"&amp;Tableau14556[[#This Row],[N° RNCP-RS]])</f>
        <v>-</v>
      </c>
      <c r="AF95" s="141" t="s">
        <v>13</v>
      </c>
      <c r="AG95" s="14" t="s">
        <v>13</v>
      </c>
      <c r="AH95" s="8" t="s">
        <v>13</v>
      </c>
      <c r="AI95" s="14" t="s">
        <v>585</v>
      </c>
      <c r="AJ95" s="8" t="s">
        <v>13</v>
      </c>
      <c r="AK95" s="8" t="s">
        <v>13</v>
      </c>
      <c r="AL95" s="14" t="s">
        <v>13</v>
      </c>
      <c r="AM95" s="14" t="s">
        <v>13</v>
      </c>
      <c r="AN95" s="14" t="s">
        <v>13</v>
      </c>
      <c r="AO95" s="14" t="s">
        <v>13</v>
      </c>
    </row>
    <row r="96" spans="1:41" ht="34.200000000000003" hidden="1" customHeight="1" x14ac:dyDescent="0.3">
      <c r="A96" s="12">
        <v>10</v>
      </c>
      <c r="B96" s="12" t="str">
        <f t="shared" si="21"/>
        <v>-</v>
      </c>
      <c r="C96" s="12" t="str">
        <f t="shared" si="21"/>
        <v>ERG</v>
      </c>
      <c r="D96" s="12" t="str">
        <f t="shared" si="21"/>
        <v>DD</v>
      </c>
      <c r="E96" s="12" t="str">
        <f t="shared" si="21"/>
        <v>MFI102</v>
      </c>
      <c r="F96" s="12" t="str">
        <f>Tableau14556[[#This Row],[Code métier]]&amp;Tableau14556[[#This Row],[Compteur ne rien saisir]]</f>
        <v>MFI10210</v>
      </c>
      <c r="G96" s="12" t="str">
        <f t="shared" si="22"/>
        <v>VF</v>
      </c>
      <c r="H96" s="39">
        <f t="shared" si="22"/>
        <v>44350</v>
      </c>
      <c r="I96" s="14" t="str">
        <f t="shared" si="22"/>
        <v>Originateur</v>
      </c>
      <c r="J96" s="14" t="str">
        <f t="shared" si="22"/>
        <v xml:space="preserve">Originatrice </v>
      </c>
      <c r="K96" s="14" t="str">
        <f t="shared" si="22"/>
        <v>CONCEPTION / STRUCTURATION</v>
      </c>
      <c r="L96" s="14" t="str">
        <f t="shared" si="22"/>
        <v>-</v>
      </c>
      <c r="M96" s="14" t="str">
        <f t="shared" si="22"/>
        <v xml:space="preserve">Originator </v>
      </c>
      <c r="N96" s="14" t="str">
        <f t="shared" si="22"/>
        <v xml:space="preserve">L'originateur accompagne une clientèle d'entreprises dans la définition de leur stratégie de financement (haut et bas de bilan). Il propose des opérations financières qui permettront aux entreprises de lever des fonds. </v>
      </c>
      <c r="O96" s="14" t="str">
        <f t="shared" si="22"/>
        <v xml:space="preserve">Prospecter de nouveaux clients et développer son portefeuille :
L'originateur développe son propre portefeuille d'entreprises internationales ou nationales, publiques ou privées, d’institutions financières ou encore d’états. Il réalise et défend des propositions commerciales pour obtenir des mandats et cultive quotidiennement des relations commerciales avec les clients et les prospects.
Assurer la veille sur les informations de marchés : 
L'originateur réalise et supervise des recherches sectorielles et des analyses stratégiques. Il est à l'écoute des informations de marché dans plusieurs secteurs, avec une vision transversale des enjeux stratégiques. Il évalue les besoins et stratégies de financement nécessaires au cycle du projet de l'investisseur.
Accompagner les opérations originées :
L'originateur accompagne la réalisation et le montage des opérations par des profils plus techniques (structureur et syndicateur notamment). Ces produits sont créés en assemblant plusieurs solutions financières de base pour en faire naître un autre plus complexe. Ils répondent aux objectifs de financement du client, mais dépendent d’un certain nombre de paramètres, spécifiques au client (ex : atteinte d'une différenciation ou d'un standard de marché), qui dépassent la problématique de rendement financier.
</v>
      </c>
      <c r="P96" s="14" t="str">
        <f t="shared" si="22"/>
        <v xml:space="preserve">Types de produits :
Le travail de l'originateur peut se répartir à la fois sur le marché actions (equity capital markets - ECM) ou sur le marché de la dette (debt capital markets - DCM). Cela peut modifier le processus de financement pour chaque opération.
Types de clients :
Le métier d’originateur peut porter sur tout type d’entreprises : des entreprises cotées ou non, des très grandes entreprises aux PME, internationales ou nationales, publiques ou privées, d’institutions financières ou encore d’états. Les compétences techniques, comportementales et organisationnelles demandées varient donc selon les clients.
Degré d’utilisation des technologies :
Le degré d'utilisation des outils IT est généralement limité à la maitrise des outils bureautiques. L'analyse des évolutions technologiques reste très importante dans sa compréhension des leviers de différenciation des entreprises (ex : avance technologique, efficacité d'un modèle économique).
Contraintes réglementaires :
Les contraintes réglementaires, juridiques et fiscales d'un pays impactent la façon d'opérer de l'originateur dans sa recherche de solutions. Le structureur, les équipes fiscales et juridiques sont là pour l'appuyer dans la considération de cette variable. 
Critères ESG :
L’originateur peut proposer une solution financière intégrant une composante ISR. Cette composante devient de plus en plus  incontournable. </v>
      </c>
      <c r="Q96" s="14" t="str">
        <f t="shared" si="22"/>
        <v>Type et taille d’organisation :
L'originateur évolue généralement au sein d'une entreprise des marchés financiers de type PME ou plus grande, du département corporate finance des banques d’affaires ou banques d'investissement.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96" s="14" t="str">
        <f t="shared" si="22"/>
        <v>Selon les objectifs commerciaux fixés, les horaires peuvent varier au cours des différentes périodes commerciales de l'année. Cependant, les horaires demeurent assez stables et sont conditionnés par la disponibilité des clients.</v>
      </c>
      <c r="S96" s="14" t="str">
        <f t="shared" si="22"/>
        <v xml:space="preserve">L'origination suppose une certaine mobilité internationale pour certains clients, notamment en début de relation. Dans le cadre de tournées promotionnelles, il est amené à se déplacer plusieurs semaines par an. 
Les déplacements en clientèle sont également récurrents. Ils peuvent se faire également en visioconférence, mais la relation commerciale est un enjeu fort pour ce métier qui s'attachera à la préserver, en assurant un service de proximité. </v>
      </c>
      <c r="T96" s="14" t="str">
        <f t="shared" si="22"/>
        <v>Directeur Associé
Secrétaire Général
Structureur
Analyste financier / crédit
Salesmen
Sales Trader
Chargé du marketing
Custumer Relationship Manager
Spécialiste IT &amp; cybersécurité
Spécialistes Blockchain et Finance
Juriste
Fiscaliste</v>
      </c>
      <c r="U96" s="14" t="str">
        <f t="shared" si="22"/>
        <v xml:space="preserve">Management clients
Directeurs financiers clients 
Trésoriers d'entreprise clients
Investisseurs
Banquiers
Avocats en droit des affaires 
</v>
      </c>
      <c r="V96" s="27" t="s">
        <v>96</v>
      </c>
      <c r="W96" s="4" t="s">
        <v>208</v>
      </c>
      <c r="X96" s="4" t="s">
        <v>98</v>
      </c>
      <c r="Y96" s="4" t="s">
        <v>13</v>
      </c>
      <c r="Z96" s="4">
        <v>3</v>
      </c>
      <c r="AA96" s="4" t="s">
        <v>13</v>
      </c>
      <c r="AB96" s="96" t="s">
        <v>13</v>
      </c>
      <c r="AC96" s="96" t="s">
        <v>13</v>
      </c>
      <c r="AD96" s="96" t="s">
        <v>13</v>
      </c>
      <c r="AE96" s="96" t="str">
        <f>IF(Tableau14556[[#This Row],[N° RNCP-RS]]="-","-","https://www.francecompetences.fr/recherche/rncp/"&amp;Tableau14556[[#This Row],[N° RNCP-RS]])</f>
        <v>-</v>
      </c>
      <c r="AF96" s="141" t="s">
        <v>13</v>
      </c>
      <c r="AG96" s="14" t="s">
        <v>13</v>
      </c>
      <c r="AH96" s="8" t="s">
        <v>13</v>
      </c>
      <c r="AI96" s="14" t="s">
        <v>585</v>
      </c>
      <c r="AJ96" s="8" t="s">
        <v>13</v>
      </c>
      <c r="AK96" s="8" t="s">
        <v>13</v>
      </c>
      <c r="AL96" s="14" t="s">
        <v>13</v>
      </c>
      <c r="AM96" s="14" t="s">
        <v>13</v>
      </c>
      <c r="AN96" s="14" t="s">
        <v>13</v>
      </c>
      <c r="AO96" s="14" t="s">
        <v>13</v>
      </c>
    </row>
    <row r="97" spans="1:41" ht="34.200000000000003" hidden="1" customHeight="1" x14ac:dyDescent="0.3">
      <c r="A97" s="12">
        <v>11</v>
      </c>
      <c r="B97" s="12" t="str">
        <f t="shared" si="21"/>
        <v>-</v>
      </c>
      <c r="C97" s="12" t="str">
        <f t="shared" si="21"/>
        <v>ERG</v>
      </c>
      <c r="D97" s="12" t="str">
        <f t="shared" si="21"/>
        <v>DD</v>
      </c>
      <c r="E97" s="12" t="str">
        <f t="shared" si="21"/>
        <v>MFI102</v>
      </c>
      <c r="F97" s="12" t="str">
        <f>Tableau14556[[#This Row],[Code métier]]&amp;Tableau14556[[#This Row],[Compteur ne rien saisir]]</f>
        <v>MFI10211</v>
      </c>
      <c r="G97" s="12" t="str">
        <f t="shared" si="22"/>
        <v>VF</v>
      </c>
      <c r="H97" s="39">
        <f t="shared" si="22"/>
        <v>44350</v>
      </c>
      <c r="I97" s="14" t="str">
        <f t="shared" si="22"/>
        <v>Originateur</v>
      </c>
      <c r="J97" s="14" t="str">
        <f t="shared" si="22"/>
        <v xml:space="preserve">Originatrice </v>
      </c>
      <c r="K97" s="14" t="str">
        <f t="shared" si="22"/>
        <v>CONCEPTION / STRUCTURATION</v>
      </c>
      <c r="L97" s="14" t="str">
        <f t="shared" ref="L97:U98" si="23">IF(L95="","",L95)</f>
        <v>-</v>
      </c>
      <c r="M97" s="14" t="str">
        <f t="shared" si="23"/>
        <v xml:space="preserve">Originator </v>
      </c>
      <c r="N97" s="14" t="str">
        <f t="shared" si="23"/>
        <v xml:space="preserve">L'originateur accompagne une clientèle d'entreprises dans la définition de leur stratégie de financement (haut et bas de bilan). Il propose des opérations financières qui permettront aux entreprises de lever des fonds. </v>
      </c>
      <c r="O97" s="14" t="str">
        <f t="shared" si="23"/>
        <v xml:space="preserve">Prospecter de nouveaux clients et développer son portefeuille :
L'originateur développe son propre portefeuille d'entreprises internationales ou nationales, publiques ou privées, d’institutions financières ou encore d’états. Il réalise et défend des propositions commerciales pour obtenir des mandats et cultive quotidiennement des relations commerciales avec les clients et les prospects.
Assurer la veille sur les informations de marchés : 
L'originateur réalise et supervise des recherches sectorielles et des analyses stratégiques. Il est à l'écoute des informations de marché dans plusieurs secteurs, avec une vision transversale des enjeux stratégiques. Il évalue les besoins et stratégies de financement nécessaires au cycle du projet de l'investisseur.
Accompagner les opérations originées :
L'originateur accompagne la réalisation et le montage des opérations par des profils plus techniques (structureur et syndicateur notamment). Ces produits sont créés en assemblant plusieurs solutions financières de base pour en faire naître un autre plus complexe. Ils répondent aux objectifs de financement du client, mais dépendent d’un certain nombre de paramètres, spécifiques au client (ex : atteinte d'une différenciation ou d'un standard de marché), qui dépassent la problématique de rendement financier.
</v>
      </c>
      <c r="P97" s="14" t="str">
        <f t="shared" si="23"/>
        <v xml:space="preserve">Types de produits :
Le travail de l'originateur peut se répartir à la fois sur le marché actions (equity capital markets - ECM) ou sur le marché de la dette (debt capital markets - DCM). Cela peut modifier le processus de financement pour chaque opération.
Types de clients :
Le métier d’originateur peut porter sur tout type d’entreprises : des entreprises cotées ou non, des très grandes entreprises aux PME, internationales ou nationales, publiques ou privées, d’institutions financières ou encore d’états. Les compétences techniques, comportementales et organisationnelles demandées varient donc selon les clients.
Degré d’utilisation des technologies :
Le degré d'utilisation des outils IT est généralement limité à la maitrise des outils bureautiques. L'analyse des évolutions technologiques reste très importante dans sa compréhension des leviers de différenciation des entreprises (ex : avance technologique, efficacité d'un modèle économique).
Contraintes réglementaires :
Les contraintes réglementaires, juridiques et fiscales d'un pays impactent la façon d'opérer de l'originateur dans sa recherche de solutions. Le structureur, les équipes fiscales et juridiques sont là pour l'appuyer dans la considération de cette variable. 
Critères ESG :
L’originateur peut proposer une solution financière intégrant une composante ISR. Cette composante devient de plus en plus  incontournable. </v>
      </c>
      <c r="Q97" s="14" t="str">
        <f t="shared" si="23"/>
        <v>Type et taille d’organisation :
L'originateur évolue généralement au sein d'une entreprise des marchés financiers de type PME ou plus grande, du département corporate finance des banques d’affaires ou banques d'investissement.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97" s="14" t="str">
        <f t="shared" si="23"/>
        <v>Selon les objectifs commerciaux fixés, les horaires peuvent varier au cours des différentes périodes commerciales de l'année. Cependant, les horaires demeurent assez stables et sont conditionnés par la disponibilité des clients.</v>
      </c>
      <c r="S97" s="14" t="str">
        <f t="shared" si="23"/>
        <v xml:space="preserve">L'origination suppose une certaine mobilité internationale pour certains clients, notamment en début de relation. Dans le cadre de tournées promotionnelles, il est amené à se déplacer plusieurs semaines par an. 
Les déplacements en clientèle sont également récurrents. Ils peuvent se faire également en visioconférence, mais la relation commerciale est un enjeu fort pour ce métier qui s'attachera à la préserver, en assurant un service de proximité. </v>
      </c>
      <c r="T97" s="14" t="str">
        <f t="shared" si="23"/>
        <v>Directeur Associé
Secrétaire Général
Structureur
Analyste financier / crédit
Salesmen
Sales Trader
Chargé du marketing
Custumer Relationship Manager
Spécialiste IT &amp; cybersécurité
Spécialistes Blockchain et Finance
Juriste
Fiscaliste</v>
      </c>
      <c r="U97" s="14" t="str">
        <f t="shared" si="23"/>
        <v xml:space="preserve">Management clients
Directeurs financiers clients 
Trésoriers d'entreprise clients
Investisseurs
Banquiers
Avocats en droit des affaires 
</v>
      </c>
      <c r="V97" s="27" t="s">
        <v>96</v>
      </c>
      <c r="W97" s="4" t="s">
        <v>215</v>
      </c>
      <c r="X97" s="4" t="s">
        <v>127</v>
      </c>
      <c r="Y97" s="4" t="s">
        <v>13</v>
      </c>
      <c r="Z97" s="4">
        <v>2</v>
      </c>
      <c r="AA97" s="4" t="s">
        <v>13</v>
      </c>
      <c r="AB97" s="96" t="s">
        <v>13</v>
      </c>
      <c r="AC97" s="96" t="s">
        <v>13</v>
      </c>
      <c r="AD97" s="96" t="s">
        <v>13</v>
      </c>
      <c r="AE97" s="96" t="str">
        <f>IF(Tableau14556[[#This Row],[N° RNCP-RS]]="-","-","https://www.francecompetences.fr/recherche/rncp/"&amp;Tableau14556[[#This Row],[N° RNCP-RS]])</f>
        <v>-</v>
      </c>
      <c r="AF97" s="141" t="s">
        <v>13</v>
      </c>
      <c r="AG97" s="14" t="s">
        <v>13</v>
      </c>
      <c r="AH97" s="8" t="s">
        <v>13</v>
      </c>
      <c r="AI97" s="14" t="s">
        <v>585</v>
      </c>
      <c r="AJ97" s="8" t="s">
        <v>13</v>
      </c>
      <c r="AK97" s="8" t="s">
        <v>13</v>
      </c>
      <c r="AL97" s="14" t="s">
        <v>13</v>
      </c>
      <c r="AM97" s="14" t="s">
        <v>13</v>
      </c>
      <c r="AN97" s="14" t="s">
        <v>13</v>
      </c>
      <c r="AO97" s="14" t="s">
        <v>13</v>
      </c>
    </row>
    <row r="98" spans="1:41" ht="34.200000000000003" hidden="1" customHeight="1" x14ac:dyDescent="0.3">
      <c r="A98" s="12">
        <v>12</v>
      </c>
      <c r="B98" s="12" t="str">
        <f t="shared" si="21"/>
        <v>-</v>
      </c>
      <c r="C98" s="12" t="str">
        <f t="shared" si="21"/>
        <v>ERG</v>
      </c>
      <c r="D98" s="12" t="str">
        <f t="shared" si="21"/>
        <v>DD</v>
      </c>
      <c r="E98" s="12" t="str">
        <f t="shared" si="21"/>
        <v>MFI102</v>
      </c>
      <c r="F98" s="12" t="str">
        <f>Tableau14556[[#This Row],[Code métier]]&amp;Tableau14556[[#This Row],[Compteur ne rien saisir]]</f>
        <v>MFI10212</v>
      </c>
      <c r="G98" s="12" t="str">
        <f t="shared" si="22"/>
        <v>VF</v>
      </c>
      <c r="H98" s="39">
        <f t="shared" si="22"/>
        <v>44350</v>
      </c>
      <c r="I98" s="14" t="str">
        <f t="shared" si="22"/>
        <v>Originateur</v>
      </c>
      <c r="J98" s="14" t="str">
        <f t="shared" si="22"/>
        <v xml:space="preserve">Originatrice </v>
      </c>
      <c r="K98" s="14" t="str">
        <f t="shared" si="22"/>
        <v>CONCEPTION / STRUCTURATION</v>
      </c>
      <c r="L98" s="14" t="str">
        <f t="shared" si="23"/>
        <v>-</v>
      </c>
      <c r="M98" s="14" t="str">
        <f t="shared" si="23"/>
        <v xml:space="preserve">Originator </v>
      </c>
      <c r="N98" s="14" t="str">
        <f t="shared" si="23"/>
        <v xml:space="preserve">L'originateur accompagne une clientèle d'entreprises dans la définition de leur stratégie de financement (haut et bas de bilan). Il propose des opérations financières qui permettront aux entreprises de lever des fonds. </v>
      </c>
      <c r="O98" s="14" t="str">
        <f t="shared" si="23"/>
        <v xml:space="preserve">Prospecter de nouveaux clients et développer son portefeuille :
L'originateur développe son propre portefeuille d'entreprises internationales ou nationales, publiques ou privées, d’institutions financières ou encore d’états. Il réalise et défend des propositions commerciales pour obtenir des mandats et cultive quotidiennement des relations commerciales avec les clients et les prospects.
Assurer la veille sur les informations de marchés : 
L'originateur réalise et supervise des recherches sectorielles et des analyses stratégiques. Il est à l'écoute des informations de marché dans plusieurs secteurs, avec une vision transversale des enjeux stratégiques. Il évalue les besoins et stratégies de financement nécessaires au cycle du projet de l'investisseur.
Accompagner les opérations originées :
L'originateur accompagne la réalisation et le montage des opérations par des profils plus techniques (structureur et syndicateur notamment). Ces produits sont créés en assemblant plusieurs solutions financières de base pour en faire naître un autre plus complexe. Ils répondent aux objectifs de financement du client, mais dépendent d’un certain nombre de paramètres, spécifiques au client (ex : atteinte d'une différenciation ou d'un standard de marché), qui dépassent la problématique de rendement financier.
</v>
      </c>
      <c r="P98" s="14" t="str">
        <f t="shared" si="23"/>
        <v xml:space="preserve">Types de produits :
Le travail de l'originateur peut se répartir à la fois sur le marché actions (equity capital markets - ECM) ou sur le marché de la dette (debt capital markets - DCM). Cela peut modifier le processus de financement pour chaque opération.
Types de clients :
Le métier d’originateur peut porter sur tout type d’entreprises : des entreprises cotées ou non, des très grandes entreprises aux PME, internationales ou nationales, publiques ou privées, d’institutions financières ou encore d’états. Les compétences techniques, comportementales et organisationnelles demandées varient donc selon les clients.
Degré d’utilisation des technologies :
Le degré d'utilisation des outils IT est généralement limité à la maitrise des outils bureautiques. L'analyse des évolutions technologiques reste très importante dans sa compréhension des leviers de différenciation des entreprises (ex : avance technologique, efficacité d'un modèle économique).
Contraintes réglementaires :
Les contraintes réglementaires, juridiques et fiscales d'un pays impactent la façon d'opérer de l'originateur dans sa recherche de solutions. Le structureur, les équipes fiscales et juridiques sont là pour l'appuyer dans la considération de cette variable. 
Critères ESG :
L’originateur peut proposer une solution financière intégrant une composante ISR. Cette composante devient de plus en plus  incontournable. </v>
      </c>
      <c r="Q98" s="14" t="str">
        <f t="shared" si="23"/>
        <v>Type et taille d’organisation :
L'originateur évolue généralement au sein d'une entreprise des marchés financiers de type PME ou plus grande, du département corporate finance des banques d’affaires ou banques d'investissement.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98" s="14" t="str">
        <f t="shared" si="23"/>
        <v>Selon les objectifs commerciaux fixés, les horaires peuvent varier au cours des différentes périodes commerciales de l'année. Cependant, les horaires demeurent assez stables et sont conditionnés par la disponibilité des clients.</v>
      </c>
      <c r="S98" s="14" t="str">
        <f t="shared" si="23"/>
        <v xml:space="preserve">L'origination suppose une certaine mobilité internationale pour certains clients, notamment en début de relation. Dans le cadre de tournées promotionnelles, il est amené à se déplacer plusieurs semaines par an. 
Les déplacements en clientèle sont également récurrents. Ils peuvent se faire également en visioconférence, mais la relation commerciale est un enjeu fort pour ce métier qui s'attachera à la préserver, en assurant un service de proximité. </v>
      </c>
      <c r="T98" s="14" t="str">
        <f t="shared" si="23"/>
        <v>Directeur Associé
Secrétaire Général
Structureur
Analyste financier / crédit
Salesmen
Sales Trader
Chargé du marketing
Custumer Relationship Manager
Spécialiste IT &amp; cybersécurité
Spécialistes Blockchain et Finance
Juriste
Fiscaliste</v>
      </c>
      <c r="U98" s="14" t="str">
        <f t="shared" si="23"/>
        <v xml:space="preserve">Management clients
Directeurs financiers clients 
Trésoriers d'entreprise clients
Investisseurs
Banquiers
Avocats en droit des affaires 
</v>
      </c>
      <c r="V98" s="91" t="s">
        <v>180</v>
      </c>
      <c r="W98" s="90" t="s">
        <v>19</v>
      </c>
      <c r="X98" s="4" t="s">
        <v>7</v>
      </c>
      <c r="Y98" s="4" t="s">
        <v>13</v>
      </c>
      <c r="Z98" s="4">
        <v>3</v>
      </c>
      <c r="AA98" s="4" t="s">
        <v>13</v>
      </c>
      <c r="AB98" s="96" t="s">
        <v>13</v>
      </c>
      <c r="AC98" s="96" t="s">
        <v>13</v>
      </c>
      <c r="AD98" s="96" t="s">
        <v>13</v>
      </c>
      <c r="AE98" s="96" t="str">
        <f>IF(Tableau14556[[#This Row],[N° RNCP-RS]]="-","-","https://www.francecompetences.fr/recherche/rncp/"&amp;Tableau14556[[#This Row],[N° RNCP-RS]])</f>
        <v>-</v>
      </c>
      <c r="AF98" s="141" t="s">
        <v>13</v>
      </c>
      <c r="AG98" s="14" t="s">
        <v>13</v>
      </c>
      <c r="AH98" s="8" t="s">
        <v>13</v>
      </c>
      <c r="AI98" s="14" t="s">
        <v>585</v>
      </c>
      <c r="AJ98" s="8" t="s">
        <v>13</v>
      </c>
      <c r="AK98" s="8" t="s">
        <v>13</v>
      </c>
      <c r="AL98" s="14" t="s">
        <v>13</v>
      </c>
      <c r="AM98" s="14" t="s">
        <v>13</v>
      </c>
      <c r="AN98" s="14" t="s">
        <v>13</v>
      </c>
      <c r="AO98" s="14" t="s">
        <v>13</v>
      </c>
    </row>
    <row r="99" spans="1:41" ht="349.95" hidden="1" customHeight="1" x14ac:dyDescent="0.3">
      <c r="A99" s="11">
        <v>1</v>
      </c>
      <c r="B99" s="5" t="s">
        <v>13</v>
      </c>
      <c r="C99" s="82" t="s">
        <v>217</v>
      </c>
      <c r="D99" s="5" t="s">
        <v>247</v>
      </c>
      <c r="E99" s="11" t="s">
        <v>45</v>
      </c>
      <c r="F99" s="11" t="str">
        <f>Tableau14556[[#This Row],[Code métier]]&amp;Tableau14556[[#This Row],[Compteur ne rien saisir]]</f>
        <v>MFI1031</v>
      </c>
      <c r="G99" s="5" t="s">
        <v>448</v>
      </c>
      <c r="H99" s="37">
        <v>44266</v>
      </c>
      <c r="I99" s="5" t="s">
        <v>196</v>
      </c>
      <c r="J99" s="147" t="s">
        <v>680</v>
      </c>
      <c r="K99" s="5" t="s">
        <v>194</v>
      </c>
      <c r="L99" s="5" t="s">
        <v>13</v>
      </c>
      <c r="M99" s="5" t="s">
        <v>240</v>
      </c>
      <c r="N99" s="5" t="s">
        <v>256</v>
      </c>
      <c r="O99" s="5" t="s">
        <v>336</v>
      </c>
      <c r="P99" s="147" t="s">
        <v>564</v>
      </c>
      <c r="Q99" s="5" t="s">
        <v>337</v>
      </c>
      <c r="R99" s="5" t="s">
        <v>239</v>
      </c>
      <c r="S99" s="5" t="s">
        <v>338</v>
      </c>
      <c r="T99" s="5" t="s">
        <v>339</v>
      </c>
      <c r="U99" s="5" t="s">
        <v>340</v>
      </c>
      <c r="V99" s="27" t="s">
        <v>96</v>
      </c>
      <c r="W99" s="4" t="s">
        <v>210</v>
      </c>
      <c r="X99" s="4" t="s">
        <v>134</v>
      </c>
      <c r="Y99" s="4">
        <v>1</v>
      </c>
      <c r="Z99" s="4">
        <v>4</v>
      </c>
      <c r="AA99" s="4" t="s">
        <v>13</v>
      </c>
      <c r="AB99" s="94">
        <v>34498</v>
      </c>
      <c r="AC99" s="94" t="s">
        <v>486</v>
      </c>
      <c r="AD99" s="94" t="s">
        <v>13</v>
      </c>
      <c r="AE99" s="94" t="s">
        <v>488</v>
      </c>
      <c r="AF99" s="94" t="s">
        <v>556</v>
      </c>
      <c r="AG99" s="11" t="s">
        <v>13</v>
      </c>
      <c r="AH99" s="5" t="s">
        <v>13</v>
      </c>
      <c r="AI99" s="11" t="s">
        <v>585</v>
      </c>
      <c r="AJ99" s="5" t="s">
        <v>195</v>
      </c>
      <c r="AK99" s="5" t="s">
        <v>195</v>
      </c>
      <c r="AL99" s="11" t="s">
        <v>13</v>
      </c>
      <c r="AM99" s="11" t="s">
        <v>13</v>
      </c>
      <c r="AN99" s="11" t="s">
        <v>13</v>
      </c>
      <c r="AO99" s="11" t="s">
        <v>13</v>
      </c>
    </row>
    <row r="100" spans="1:41" ht="34.200000000000003" hidden="1" customHeight="1" x14ac:dyDescent="0.3">
      <c r="A100" s="11">
        <v>2</v>
      </c>
      <c r="B100" s="11" t="str">
        <f t="shared" ref="B100:E110" si="24">IF(B99="","",B99)</f>
        <v>-</v>
      </c>
      <c r="C100" s="11" t="str">
        <f t="shared" si="24"/>
        <v>ERG</v>
      </c>
      <c r="D100" s="11" t="str">
        <f t="shared" si="24"/>
        <v>DD</v>
      </c>
      <c r="E100" s="13" t="str">
        <f t="shared" si="24"/>
        <v>MFI103</v>
      </c>
      <c r="F100" s="13" t="str">
        <f>Tableau14556[[#This Row],[Code métier]]&amp;Tableau14556[[#This Row],[Compteur ne rien saisir]]</f>
        <v>MFI1032</v>
      </c>
      <c r="G100" s="11" t="str">
        <f t="shared" ref="G100:U110" si="25">IF(G99="","",G99)</f>
        <v>VF</v>
      </c>
      <c r="H100" s="38">
        <f t="shared" si="25"/>
        <v>44266</v>
      </c>
      <c r="I100" s="13" t="str">
        <f t="shared" si="25"/>
        <v>Structureur</v>
      </c>
      <c r="J100" s="13" t="str">
        <f t="shared" si="25"/>
        <v>Structureuse</v>
      </c>
      <c r="K100" s="13" t="str">
        <f t="shared" si="25"/>
        <v>CONCEPTION / STRUCTURATION</v>
      </c>
      <c r="L100" s="13" t="str">
        <f t="shared" si="25"/>
        <v>-</v>
      </c>
      <c r="M100" s="13" t="str">
        <f t="shared" si="25"/>
        <v xml:space="preserve">Structurer </v>
      </c>
      <c r="N100" s="13" t="str">
        <f t="shared" si="25"/>
        <v xml:space="preserve">
Le structureur accompagne une opération de financement complexe en concevant des solutions financières adaptées aux besoins des clients (corporates, fonds d’investissement, intermédiaires... ).</v>
      </c>
      <c r="O100" s="13" t="str">
        <f t="shared" si="25"/>
        <v>Concevoir des produits financiers personnalisés :
Le structureur conçoit des solutions adaptées aux clients. Cela peut comprendre un produit ou un assemblage plus complexe de produits. Ces produits répondent aux objectifs financiers du client et dépendent des paramètres spécifiques (ex : délai de l'opération, objectif de rendement, enjeux sectoriels). Le montage des solutions financières nécessite une excellente maîtrise technique des produits, ainsi que des modèles mathématiques d'analyse et de prédiction.
Exécuter et suivre les opérations :
Le structureur est impliqué dans l'exécution et le suivi des opérations. Il rédige notamment les documents nécessaires aux transactions selon des modèles établis. Il produit également les supports pour la vente et le marketing des opérations si nécessaire.
Assurer la veille sur les informations de marchés / veille réglementaire :
Le structureur réalise une veille sur les évolutions réglementaires et demeure à l'écoute des informations des marchés (capitaux, dettes). Il doit se tenir informé des évolutions réglementaires, juridiques, fiscales spécifiques au secteur financier et bancaire de la ou des zones géographiques concernées par l'opération.</v>
      </c>
      <c r="P100" s="13" t="str">
        <f t="shared" si="25"/>
        <v>Types de produits :
Le travail du structureur peut se concentrer sur le marché actions (equity capital markets - ECM) ou sur le marché de la dette (debt capital markets - DCM). Le structureur peut également être spécialisé selon une classe d’actifs (produits de taux, commodities...) ou sur les solutions nécessitant d’utiliser plusieurs classes d’actifs (« multi-asset »).
Types de clients :
Le métier d’originateur peut porter sur tout type d’entreprises : des entreprises cotées ou non, des très grandes entreprises aux PME, internationales ou nationales, publiques ou privées, d’institutions financières ou encore d’état. Cela dépend du positionnement de son entreprise et de son portefeuille clients.
Degré d’utilisation des technologies :
Le degré d'utilisation des outils IT est généralement limité à la maîtrise des outils bureautiques. Le structureur est amené à réaliser des recherches sur des bases de données des marchés (Bloomberg, etc.). Il peut également être amené à intégrer des cryptoactifs à ses solutions.
Contraintes réglementaires :
Les contraintes réglementaires, juridiques et fiscales d'un pays impactent la façon d'opérer du structureur dans sa recherche de solutions. Le structureur s’appuie fortement sur les équipes fiscales et juridiques pour vérifier les pays dans lesquels le produit peut être commercialisé.
Critères ESG :
Le structureur peut être en charge de la création de produits innovants et originaux, comme des produits financiers "verts", intégrant une dose de supports labellisés (ex : ISR) participants par exemple à la reforestation dans le monde. Cela représente généralement une fraction de l'ensemble de la solution et s'appuie sur des labels externes à son entreprise.</v>
      </c>
      <c r="Q100" s="13" t="str">
        <f t="shared" si="25"/>
        <v>Type et taille d’organisation :
Avec une spécialisation sur les marchés de capitaux, le structureur évolue dans une entreprise des marchés financiers. Avec une spécialisation sur le marché de la dette, il se retrouve davantage dans des équipes dédiées  à la "corporate finance" de banques d'investissement, voire des entreprises des marchés financiers.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100" s="13" t="str">
        <f t="shared" si="25"/>
        <v>Selon les objectifs commerciaux fixés, les horaires peuvent varier au cours des différentes périodes commerciales imposées dans l'année. Cependant, les horaires demeurent assez stables et sont conditionnés par la disponibilité des clients.</v>
      </c>
      <c r="S100" s="13" t="str">
        <f t="shared" si="25"/>
        <v>Les structureurs peuvent ponctuellement se déplacer à l'international, notamment en début et fin d'opération ou pour un nouveau client. Les réunions peuvent également se faire également en visioconférence.</v>
      </c>
      <c r="T100" s="13" t="str">
        <f t="shared" si="25"/>
        <v>Directeur Associé
Originateur
Juriste
Fiscaliste
Négociateur
Sales Trader
Broker
Analyste financier / crédit
Conseiller en gestion de patrimoine
Salesmen
Chargé du marketing
Custumer Relationship Manager
Spécialiste IT &amp; cybersécurité
Spécialistes Blockchain et Finance</v>
      </c>
      <c r="U100" s="13" t="str">
        <f t="shared" si="25"/>
        <v xml:space="preserve">Directeurs financiers clients 
Trésoriers d'entreprise clients
Intermédiaires
Banquiers
Avocats en droit des affaires
</v>
      </c>
      <c r="V100" s="27" t="s">
        <v>96</v>
      </c>
      <c r="W100" s="4" t="s">
        <v>210</v>
      </c>
      <c r="X100" s="4" t="s">
        <v>135</v>
      </c>
      <c r="Y100" s="4" t="s">
        <v>13</v>
      </c>
      <c r="Z100" s="4">
        <v>3</v>
      </c>
      <c r="AA100" s="4" t="s">
        <v>13</v>
      </c>
      <c r="AB100" s="95">
        <v>35651</v>
      </c>
      <c r="AC100" s="95" t="s">
        <v>487</v>
      </c>
      <c r="AD100" s="95" t="s">
        <v>13</v>
      </c>
      <c r="AE100" s="95" t="s">
        <v>489</v>
      </c>
      <c r="AF100" s="140" t="s">
        <v>13</v>
      </c>
      <c r="AG100" s="13" t="s">
        <v>13</v>
      </c>
      <c r="AH100" s="26" t="s">
        <v>13</v>
      </c>
      <c r="AI100" s="13" t="s">
        <v>585</v>
      </c>
      <c r="AJ100" s="26" t="s">
        <v>245</v>
      </c>
      <c r="AK100" s="26" t="s">
        <v>483</v>
      </c>
      <c r="AL100" s="13" t="s">
        <v>13</v>
      </c>
      <c r="AM100" s="13" t="s">
        <v>13</v>
      </c>
      <c r="AN100" s="13" t="s">
        <v>13</v>
      </c>
      <c r="AO100" s="13" t="s">
        <v>13</v>
      </c>
    </row>
    <row r="101" spans="1:41" ht="34.200000000000003" hidden="1" customHeight="1" x14ac:dyDescent="0.3">
      <c r="A101" s="11">
        <v>3</v>
      </c>
      <c r="B101" s="11" t="str">
        <f t="shared" si="24"/>
        <v>-</v>
      </c>
      <c r="C101" s="11" t="str">
        <f t="shared" si="24"/>
        <v>ERG</v>
      </c>
      <c r="D101" s="11" t="str">
        <f t="shared" si="24"/>
        <v>DD</v>
      </c>
      <c r="E101" s="13" t="str">
        <f t="shared" si="24"/>
        <v>MFI103</v>
      </c>
      <c r="F101" s="13" t="str">
        <f>Tableau14556[[#This Row],[Code métier]]&amp;Tableau14556[[#This Row],[Compteur ne rien saisir]]</f>
        <v>MFI1033</v>
      </c>
      <c r="G101" s="11" t="str">
        <f t="shared" si="25"/>
        <v>VF</v>
      </c>
      <c r="H101" s="38">
        <f t="shared" si="25"/>
        <v>44266</v>
      </c>
      <c r="I101" s="13" t="str">
        <f t="shared" si="25"/>
        <v>Structureur</v>
      </c>
      <c r="J101" s="13" t="str">
        <f t="shared" si="25"/>
        <v>Structureuse</v>
      </c>
      <c r="K101" s="13" t="str">
        <f t="shared" si="25"/>
        <v>CONCEPTION / STRUCTURATION</v>
      </c>
      <c r="L101" s="13" t="str">
        <f t="shared" si="25"/>
        <v>-</v>
      </c>
      <c r="M101" s="13" t="str">
        <f t="shared" si="25"/>
        <v xml:space="preserve">Structurer </v>
      </c>
      <c r="N101" s="13" t="str">
        <f t="shared" si="25"/>
        <v xml:space="preserve">
Le structureur accompagne une opération de financement complexe en concevant des solutions financières adaptées aux besoins des clients (corporates, fonds d’investissement, intermédiaires... ).</v>
      </c>
      <c r="O101" s="13" t="str">
        <f t="shared" si="25"/>
        <v>Concevoir des produits financiers personnalisés :
Le structureur conçoit des solutions adaptées aux clients. Cela peut comprendre un produit ou un assemblage plus complexe de produits. Ces produits répondent aux objectifs financiers du client et dépendent des paramètres spécifiques (ex : délai de l'opération, objectif de rendement, enjeux sectoriels). Le montage des solutions financières nécessite une excellente maîtrise technique des produits, ainsi que des modèles mathématiques d'analyse et de prédiction.
Exécuter et suivre les opérations :
Le structureur est impliqué dans l'exécution et le suivi des opérations. Il rédige notamment les documents nécessaires aux transactions selon des modèles établis. Il produit également les supports pour la vente et le marketing des opérations si nécessaire.
Assurer la veille sur les informations de marchés / veille réglementaire :
Le structureur réalise une veille sur les évolutions réglementaires et demeure à l'écoute des informations des marchés (capitaux, dettes). Il doit se tenir informé des évolutions réglementaires, juridiques, fiscales spécifiques au secteur financier et bancaire de la ou des zones géographiques concernées par l'opération.</v>
      </c>
      <c r="P101" s="13" t="str">
        <f t="shared" si="25"/>
        <v>Types de produits :
Le travail du structureur peut se concentrer sur le marché actions (equity capital markets - ECM) ou sur le marché de la dette (debt capital markets - DCM). Le structureur peut également être spécialisé selon une classe d’actifs (produits de taux, commodities...) ou sur les solutions nécessitant d’utiliser plusieurs classes d’actifs (« multi-asset »).
Types de clients :
Le métier d’originateur peut porter sur tout type d’entreprises : des entreprises cotées ou non, des très grandes entreprises aux PME, internationales ou nationales, publiques ou privées, d’institutions financières ou encore d’état. Cela dépend du positionnement de son entreprise et de son portefeuille clients.
Degré d’utilisation des technologies :
Le degré d'utilisation des outils IT est généralement limité à la maîtrise des outils bureautiques. Le structureur est amené à réaliser des recherches sur des bases de données des marchés (Bloomberg, etc.). Il peut également être amené à intégrer des cryptoactifs à ses solutions.
Contraintes réglementaires :
Les contraintes réglementaires, juridiques et fiscales d'un pays impactent la façon d'opérer du structureur dans sa recherche de solutions. Le structureur s’appuie fortement sur les équipes fiscales et juridiques pour vérifier les pays dans lesquels le produit peut être commercialisé.
Critères ESG :
Le structureur peut être en charge de la création de produits innovants et originaux, comme des produits financiers "verts", intégrant une dose de supports labellisés (ex : ISR) participants par exemple à la reforestation dans le monde. Cela représente généralement une fraction de l'ensemble de la solution et s'appuie sur des labels externes à son entreprise.</v>
      </c>
      <c r="Q101" s="13" t="str">
        <f t="shared" si="25"/>
        <v>Type et taille d’organisation :
Avec une spécialisation sur les marchés de capitaux, le structureur évolue dans une entreprise des marchés financiers. Avec une spécialisation sur le marché de la dette, il se retrouve davantage dans des équipes dédiées  à la "corporate finance" de banques d'investissement, voire des entreprises des marchés financiers.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101" s="13" t="str">
        <f t="shared" si="25"/>
        <v>Selon les objectifs commerciaux fixés, les horaires peuvent varier au cours des différentes périodes commerciales imposées dans l'année. Cependant, les horaires demeurent assez stables et sont conditionnés par la disponibilité des clients.</v>
      </c>
      <c r="S101" s="13" t="str">
        <f t="shared" si="25"/>
        <v>Les structureurs peuvent ponctuellement se déplacer à l'international, notamment en début et fin d'opération ou pour un nouveau client. Les réunions peuvent également se faire également en visioconférence.</v>
      </c>
      <c r="T101" s="13" t="str">
        <f t="shared" si="25"/>
        <v>Directeur Associé
Originateur
Juriste
Fiscaliste
Négociateur
Sales Trader
Broker
Analyste financier / crédit
Conseiller en gestion de patrimoine
Salesmen
Chargé du marketing
Custumer Relationship Manager
Spécialiste IT &amp; cybersécurité
Spécialistes Blockchain et Finance</v>
      </c>
      <c r="U101" s="13" t="str">
        <f t="shared" si="25"/>
        <v xml:space="preserve">Directeurs financiers clients 
Trésoriers d'entreprise clients
Intermédiaires
Banquiers
Avocats en droit des affaires
</v>
      </c>
      <c r="V101" s="27" t="s">
        <v>96</v>
      </c>
      <c r="W101" s="4" t="s">
        <v>210</v>
      </c>
      <c r="X101" s="4" t="s">
        <v>136</v>
      </c>
      <c r="Y101" s="4" t="s">
        <v>13</v>
      </c>
      <c r="Z101" s="4">
        <v>2</v>
      </c>
      <c r="AA101" s="4" t="s">
        <v>13</v>
      </c>
      <c r="AB101" s="95">
        <v>17275</v>
      </c>
      <c r="AC101" s="95" t="s">
        <v>485</v>
      </c>
      <c r="AD101" s="95" t="s">
        <v>13</v>
      </c>
      <c r="AE101" s="95" t="s">
        <v>490</v>
      </c>
      <c r="AF101" s="140" t="s">
        <v>13</v>
      </c>
      <c r="AG101" s="13" t="s">
        <v>13</v>
      </c>
      <c r="AH101" s="26" t="s">
        <v>13</v>
      </c>
      <c r="AI101" s="13" t="s">
        <v>585</v>
      </c>
      <c r="AJ101" s="26" t="s">
        <v>248</v>
      </c>
      <c r="AK101" s="26" t="s">
        <v>13</v>
      </c>
      <c r="AL101" s="13" t="s">
        <v>13</v>
      </c>
      <c r="AM101" s="13" t="s">
        <v>13</v>
      </c>
      <c r="AN101" s="13" t="s">
        <v>13</v>
      </c>
      <c r="AO101" s="13" t="s">
        <v>13</v>
      </c>
    </row>
    <row r="102" spans="1:41" ht="34.200000000000003" hidden="1" customHeight="1" x14ac:dyDescent="0.3">
      <c r="A102" s="11">
        <v>4</v>
      </c>
      <c r="B102" s="11" t="str">
        <f t="shared" si="24"/>
        <v>-</v>
      </c>
      <c r="C102" s="11" t="str">
        <f t="shared" si="24"/>
        <v>ERG</v>
      </c>
      <c r="D102" s="11" t="str">
        <f t="shared" si="24"/>
        <v>DD</v>
      </c>
      <c r="E102" s="13" t="str">
        <f t="shared" si="24"/>
        <v>MFI103</v>
      </c>
      <c r="F102" s="13" t="str">
        <f>Tableau14556[[#This Row],[Code métier]]&amp;Tableau14556[[#This Row],[Compteur ne rien saisir]]</f>
        <v>MFI1034</v>
      </c>
      <c r="G102" s="11" t="str">
        <f t="shared" si="25"/>
        <v>VF</v>
      </c>
      <c r="H102" s="38">
        <f t="shared" si="25"/>
        <v>44266</v>
      </c>
      <c r="I102" s="13" t="str">
        <f t="shared" si="25"/>
        <v>Structureur</v>
      </c>
      <c r="J102" s="13" t="str">
        <f t="shared" si="25"/>
        <v>Structureuse</v>
      </c>
      <c r="K102" s="13" t="str">
        <f t="shared" si="25"/>
        <v>CONCEPTION / STRUCTURATION</v>
      </c>
      <c r="L102" s="13" t="str">
        <f t="shared" si="25"/>
        <v>-</v>
      </c>
      <c r="M102" s="13" t="str">
        <f t="shared" si="25"/>
        <v xml:space="preserve">Structurer </v>
      </c>
      <c r="N102" s="13" t="str">
        <f t="shared" si="25"/>
        <v xml:space="preserve">
Le structureur accompagne une opération de financement complexe en concevant des solutions financières adaptées aux besoins des clients (corporates, fonds d’investissement, intermédiaires... ).</v>
      </c>
      <c r="O102" s="13" t="str">
        <f t="shared" si="25"/>
        <v>Concevoir des produits financiers personnalisés :
Le structureur conçoit des solutions adaptées aux clients. Cela peut comprendre un produit ou un assemblage plus complexe de produits. Ces produits répondent aux objectifs financiers du client et dépendent des paramètres spécifiques (ex : délai de l'opération, objectif de rendement, enjeux sectoriels). Le montage des solutions financières nécessite une excellente maîtrise technique des produits, ainsi que des modèles mathématiques d'analyse et de prédiction.
Exécuter et suivre les opérations :
Le structureur est impliqué dans l'exécution et le suivi des opérations. Il rédige notamment les documents nécessaires aux transactions selon des modèles établis. Il produit également les supports pour la vente et le marketing des opérations si nécessaire.
Assurer la veille sur les informations de marchés / veille réglementaire :
Le structureur réalise une veille sur les évolutions réglementaires et demeure à l'écoute des informations des marchés (capitaux, dettes). Il doit se tenir informé des évolutions réglementaires, juridiques, fiscales spécifiques au secteur financier et bancaire de la ou des zones géographiques concernées par l'opération.</v>
      </c>
      <c r="P102" s="13" t="str">
        <f t="shared" si="25"/>
        <v>Types de produits :
Le travail du structureur peut se concentrer sur le marché actions (equity capital markets - ECM) ou sur le marché de la dette (debt capital markets - DCM). Le structureur peut également être spécialisé selon une classe d’actifs (produits de taux, commodities...) ou sur les solutions nécessitant d’utiliser plusieurs classes d’actifs (« multi-asset »).
Types de clients :
Le métier d’originateur peut porter sur tout type d’entreprises : des entreprises cotées ou non, des très grandes entreprises aux PME, internationales ou nationales, publiques ou privées, d’institutions financières ou encore d’état. Cela dépend du positionnement de son entreprise et de son portefeuille clients.
Degré d’utilisation des technologies :
Le degré d'utilisation des outils IT est généralement limité à la maîtrise des outils bureautiques. Le structureur est amené à réaliser des recherches sur des bases de données des marchés (Bloomberg, etc.). Il peut également être amené à intégrer des cryptoactifs à ses solutions.
Contraintes réglementaires :
Les contraintes réglementaires, juridiques et fiscales d'un pays impactent la façon d'opérer du structureur dans sa recherche de solutions. Le structureur s’appuie fortement sur les équipes fiscales et juridiques pour vérifier les pays dans lesquels le produit peut être commercialisé.
Critères ESG :
Le structureur peut être en charge de la création de produits innovants et originaux, comme des produits financiers "verts", intégrant une dose de supports labellisés (ex : ISR) participants par exemple à la reforestation dans le monde. Cela représente généralement une fraction de l'ensemble de la solution et s'appuie sur des labels externes à son entreprise.</v>
      </c>
      <c r="Q102" s="13" t="str">
        <f t="shared" si="25"/>
        <v>Type et taille d’organisation :
Avec une spécialisation sur les marchés de capitaux, le structureur évolue dans une entreprise des marchés financiers. Avec une spécialisation sur le marché de la dette, il se retrouve davantage dans des équipes dédiées  à la "corporate finance" de banques d'investissement, voire des entreprises des marchés financiers.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102" s="13" t="str">
        <f t="shared" si="25"/>
        <v>Selon les objectifs commerciaux fixés, les horaires peuvent varier au cours des différentes périodes commerciales imposées dans l'année. Cependant, les horaires demeurent assez stables et sont conditionnés par la disponibilité des clients.</v>
      </c>
      <c r="S102" s="13" t="str">
        <f t="shared" si="25"/>
        <v>Les structureurs peuvent ponctuellement se déplacer à l'international, notamment en début et fin d'opération ou pour un nouveau client. Les réunions peuvent également se faire également en visioconférence.</v>
      </c>
      <c r="T102" s="13" t="str">
        <f t="shared" si="25"/>
        <v>Directeur Associé
Originateur
Juriste
Fiscaliste
Négociateur
Sales Trader
Broker
Analyste financier / crédit
Conseiller en gestion de patrimoine
Salesmen
Chargé du marketing
Custumer Relationship Manager
Spécialiste IT &amp; cybersécurité
Spécialistes Blockchain et Finance</v>
      </c>
      <c r="U102" s="13" t="str">
        <f t="shared" si="25"/>
        <v xml:space="preserve">Directeurs financiers clients 
Trésoriers d'entreprise clients
Intermédiaires
Banquiers
Avocats en droit des affaires
</v>
      </c>
      <c r="V102" s="27" t="s">
        <v>96</v>
      </c>
      <c r="W102" s="4" t="s">
        <v>210</v>
      </c>
      <c r="X102" s="4" t="s">
        <v>139</v>
      </c>
      <c r="Y102" s="4" t="s">
        <v>13</v>
      </c>
      <c r="Z102" s="4">
        <v>3</v>
      </c>
      <c r="AA102" s="4" t="s">
        <v>13</v>
      </c>
      <c r="AB102" s="95">
        <v>34554</v>
      </c>
      <c r="AC102" s="124" t="s">
        <v>501</v>
      </c>
      <c r="AD102" s="95" t="s">
        <v>13</v>
      </c>
      <c r="AE102" s="95" t="s">
        <v>491</v>
      </c>
      <c r="AF102" s="140" t="s">
        <v>13</v>
      </c>
      <c r="AG102" s="13" t="s">
        <v>13</v>
      </c>
      <c r="AH102" s="26" t="s">
        <v>13</v>
      </c>
      <c r="AI102" s="13" t="s">
        <v>585</v>
      </c>
      <c r="AJ102" s="26" t="s">
        <v>265</v>
      </c>
      <c r="AK102" s="26" t="s">
        <v>13</v>
      </c>
      <c r="AL102" s="13" t="s">
        <v>13</v>
      </c>
      <c r="AM102" s="13" t="s">
        <v>13</v>
      </c>
      <c r="AN102" s="13" t="s">
        <v>13</v>
      </c>
      <c r="AO102" s="13" t="s">
        <v>13</v>
      </c>
    </row>
    <row r="103" spans="1:41" ht="34.200000000000003" hidden="1" customHeight="1" x14ac:dyDescent="0.3">
      <c r="A103" s="11">
        <v>5</v>
      </c>
      <c r="B103" s="11" t="str">
        <f t="shared" si="24"/>
        <v>-</v>
      </c>
      <c r="C103" s="11" t="str">
        <f t="shared" si="24"/>
        <v>ERG</v>
      </c>
      <c r="D103" s="11" t="str">
        <f t="shared" si="24"/>
        <v>DD</v>
      </c>
      <c r="E103" s="13" t="str">
        <f t="shared" si="24"/>
        <v>MFI103</v>
      </c>
      <c r="F103" s="13" t="str">
        <f>Tableau14556[[#This Row],[Code métier]]&amp;Tableau14556[[#This Row],[Compteur ne rien saisir]]</f>
        <v>MFI1035</v>
      </c>
      <c r="G103" s="11" t="str">
        <f t="shared" si="25"/>
        <v>VF</v>
      </c>
      <c r="H103" s="38">
        <f t="shared" si="25"/>
        <v>44266</v>
      </c>
      <c r="I103" s="13" t="str">
        <f t="shared" si="25"/>
        <v>Structureur</v>
      </c>
      <c r="J103" s="13" t="str">
        <f t="shared" si="25"/>
        <v>Structureuse</v>
      </c>
      <c r="K103" s="13" t="str">
        <f t="shared" si="25"/>
        <v>CONCEPTION / STRUCTURATION</v>
      </c>
      <c r="L103" s="13" t="str">
        <f t="shared" si="25"/>
        <v>-</v>
      </c>
      <c r="M103" s="13" t="str">
        <f t="shared" si="25"/>
        <v xml:space="preserve">Structurer </v>
      </c>
      <c r="N103" s="13" t="str">
        <f t="shared" si="25"/>
        <v xml:space="preserve">
Le structureur accompagne une opération de financement complexe en concevant des solutions financières adaptées aux besoins des clients (corporates, fonds d’investissement, intermédiaires... ).</v>
      </c>
      <c r="O103" s="13" t="str">
        <f t="shared" si="25"/>
        <v>Concevoir des produits financiers personnalisés :
Le structureur conçoit des solutions adaptées aux clients. Cela peut comprendre un produit ou un assemblage plus complexe de produits. Ces produits répondent aux objectifs financiers du client et dépendent des paramètres spécifiques (ex : délai de l'opération, objectif de rendement, enjeux sectoriels). Le montage des solutions financières nécessite une excellente maîtrise technique des produits, ainsi que des modèles mathématiques d'analyse et de prédiction.
Exécuter et suivre les opérations :
Le structureur est impliqué dans l'exécution et le suivi des opérations. Il rédige notamment les documents nécessaires aux transactions selon des modèles établis. Il produit également les supports pour la vente et le marketing des opérations si nécessaire.
Assurer la veille sur les informations de marchés / veille réglementaire :
Le structureur réalise une veille sur les évolutions réglementaires et demeure à l'écoute des informations des marchés (capitaux, dettes). Il doit se tenir informé des évolutions réglementaires, juridiques, fiscales spécifiques au secteur financier et bancaire de la ou des zones géographiques concernées par l'opération.</v>
      </c>
      <c r="P103" s="13" t="str">
        <f t="shared" si="25"/>
        <v>Types de produits :
Le travail du structureur peut se concentrer sur le marché actions (equity capital markets - ECM) ou sur le marché de la dette (debt capital markets - DCM). Le structureur peut également être spécialisé selon une classe d’actifs (produits de taux, commodities...) ou sur les solutions nécessitant d’utiliser plusieurs classes d’actifs (« multi-asset »).
Types de clients :
Le métier d’originateur peut porter sur tout type d’entreprises : des entreprises cotées ou non, des très grandes entreprises aux PME, internationales ou nationales, publiques ou privées, d’institutions financières ou encore d’état. Cela dépend du positionnement de son entreprise et de son portefeuille clients.
Degré d’utilisation des technologies :
Le degré d'utilisation des outils IT est généralement limité à la maîtrise des outils bureautiques. Le structureur est amené à réaliser des recherches sur des bases de données des marchés (Bloomberg, etc.). Il peut également être amené à intégrer des cryptoactifs à ses solutions.
Contraintes réglementaires :
Les contraintes réglementaires, juridiques et fiscales d'un pays impactent la façon d'opérer du structureur dans sa recherche de solutions. Le structureur s’appuie fortement sur les équipes fiscales et juridiques pour vérifier les pays dans lesquels le produit peut être commercialisé.
Critères ESG :
Le structureur peut être en charge de la création de produits innovants et originaux, comme des produits financiers "verts", intégrant une dose de supports labellisés (ex : ISR) participants par exemple à la reforestation dans le monde. Cela représente généralement une fraction de l'ensemble de la solution et s'appuie sur des labels externes à son entreprise.</v>
      </c>
      <c r="Q103" s="13" t="str">
        <f t="shared" si="25"/>
        <v>Type et taille d’organisation :
Avec une spécialisation sur les marchés de capitaux, le structureur évolue dans une entreprise des marchés financiers. Avec une spécialisation sur le marché de la dette, il se retrouve davantage dans des équipes dédiées  à la "corporate finance" de banques d'investissement, voire des entreprises des marchés financiers.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103" s="13" t="str">
        <f t="shared" si="25"/>
        <v>Selon les objectifs commerciaux fixés, les horaires peuvent varier au cours des différentes périodes commerciales imposées dans l'année. Cependant, les horaires demeurent assez stables et sont conditionnés par la disponibilité des clients.</v>
      </c>
      <c r="S103" s="13" t="str">
        <f t="shared" si="25"/>
        <v>Les structureurs peuvent ponctuellement se déplacer à l'international, notamment en début et fin d'opération ou pour un nouveau client. Les réunions peuvent également se faire également en visioconférence.</v>
      </c>
      <c r="T103" s="13" t="str">
        <f t="shared" si="25"/>
        <v>Directeur Associé
Originateur
Juriste
Fiscaliste
Négociateur
Sales Trader
Broker
Analyste financier / crédit
Conseiller en gestion de patrimoine
Salesmen
Chargé du marketing
Custumer Relationship Manager
Spécialiste IT &amp; cybersécurité
Spécialistes Blockchain et Finance</v>
      </c>
      <c r="U103" s="13" t="str">
        <f t="shared" si="25"/>
        <v xml:space="preserve">Directeurs financiers clients 
Trésoriers d'entreprise clients
Intermédiaires
Banquiers
Avocats en droit des affaires
</v>
      </c>
      <c r="V103" s="27" t="s">
        <v>96</v>
      </c>
      <c r="W103" s="4" t="s">
        <v>140</v>
      </c>
      <c r="X103" s="4" t="s">
        <v>143</v>
      </c>
      <c r="Y103" s="4">
        <v>2</v>
      </c>
      <c r="Z103" s="4">
        <v>4</v>
      </c>
      <c r="AA103" s="4" t="s">
        <v>13</v>
      </c>
      <c r="AB103" s="95" t="s">
        <v>13</v>
      </c>
      <c r="AC103" s="95" t="s">
        <v>13</v>
      </c>
      <c r="AD103" s="95" t="s">
        <v>13</v>
      </c>
      <c r="AE103" s="95" t="str">
        <f>IF(Tableau14556[[#This Row],[N° RNCP-RS]]="-","-","https://www.francecompetences.fr/recherche/rncp/"&amp;Tableau14556[[#This Row],[N° RNCP-RS]])</f>
        <v>-</v>
      </c>
      <c r="AF103" s="140" t="s">
        <v>13</v>
      </c>
      <c r="AG103" s="13" t="s">
        <v>13</v>
      </c>
      <c r="AH103" s="26" t="s">
        <v>13</v>
      </c>
      <c r="AI103" s="13" t="s">
        <v>585</v>
      </c>
      <c r="AJ103" s="26" t="s">
        <v>201</v>
      </c>
      <c r="AK103" s="26" t="s">
        <v>13</v>
      </c>
      <c r="AL103" s="13" t="s">
        <v>13</v>
      </c>
      <c r="AM103" s="13" t="s">
        <v>13</v>
      </c>
      <c r="AN103" s="13" t="s">
        <v>13</v>
      </c>
      <c r="AO103" s="13" t="s">
        <v>13</v>
      </c>
    </row>
    <row r="104" spans="1:41" ht="34.200000000000003" hidden="1" customHeight="1" x14ac:dyDescent="0.3">
      <c r="A104" s="11">
        <v>6</v>
      </c>
      <c r="B104" s="11" t="str">
        <f t="shared" si="24"/>
        <v>-</v>
      </c>
      <c r="C104" s="11" t="str">
        <f t="shared" si="24"/>
        <v>ERG</v>
      </c>
      <c r="D104" s="11" t="str">
        <f t="shared" si="24"/>
        <v>DD</v>
      </c>
      <c r="E104" s="13" t="str">
        <f t="shared" si="24"/>
        <v>MFI103</v>
      </c>
      <c r="F104" s="13" t="str">
        <f>Tableau14556[[#This Row],[Code métier]]&amp;Tableau14556[[#This Row],[Compteur ne rien saisir]]</f>
        <v>MFI1036</v>
      </c>
      <c r="G104" s="11" t="str">
        <f t="shared" si="25"/>
        <v>VF</v>
      </c>
      <c r="H104" s="38">
        <f t="shared" si="25"/>
        <v>44266</v>
      </c>
      <c r="I104" s="13" t="str">
        <f t="shared" si="25"/>
        <v>Structureur</v>
      </c>
      <c r="J104" s="13" t="str">
        <f t="shared" si="25"/>
        <v>Structureuse</v>
      </c>
      <c r="K104" s="13" t="str">
        <f t="shared" si="25"/>
        <v>CONCEPTION / STRUCTURATION</v>
      </c>
      <c r="L104" s="13" t="str">
        <f t="shared" si="25"/>
        <v>-</v>
      </c>
      <c r="M104" s="13" t="str">
        <f t="shared" si="25"/>
        <v xml:space="preserve">Structurer </v>
      </c>
      <c r="N104" s="13" t="str">
        <f t="shared" si="25"/>
        <v xml:space="preserve">
Le structureur accompagne une opération de financement complexe en concevant des solutions financières adaptées aux besoins des clients (corporates, fonds d’investissement, intermédiaires... ).</v>
      </c>
      <c r="O104" s="13" t="str">
        <f t="shared" si="25"/>
        <v>Concevoir des produits financiers personnalisés :
Le structureur conçoit des solutions adaptées aux clients. Cela peut comprendre un produit ou un assemblage plus complexe de produits. Ces produits répondent aux objectifs financiers du client et dépendent des paramètres spécifiques (ex : délai de l'opération, objectif de rendement, enjeux sectoriels). Le montage des solutions financières nécessite une excellente maîtrise technique des produits, ainsi que des modèles mathématiques d'analyse et de prédiction.
Exécuter et suivre les opérations :
Le structureur est impliqué dans l'exécution et le suivi des opérations. Il rédige notamment les documents nécessaires aux transactions selon des modèles établis. Il produit également les supports pour la vente et le marketing des opérations si nécessaire.
Assurer la veille sur les informations de marchés / veille réglementaire :
Le structureur réalise une veille sur les évolutions réglementaires et demeure à l'écoute des informations des marchés (capitaux, dettes). Il doit se tenir informé des évolutions réglementaires, juridiques, fiscales spécifiques au secteur financier et bancaire de la ou des zones géographiques concernées par l'opération.</v>
      </c>
      <c r="P104" s="13" t="str">
        <f t="shared" si="25"/>
        <v>Types de produits :
Le travail du structureur peut se concentrer sur le marché actions (equity capital markets - ECM) ou sur le marché de la dette (debt capital markets - DCM). Le structureur peut également être spécialisé selon une classe d’actifs (produits de taux, commodities...) ou sur les solutions nécessitant d’utiliser plusieurs classes d’actifs (« multi-asset »).
Types de clients :
Le métier d’originateur peut porter sur tout type d’entreprises : des entreprises cotées ou non, des très grandes entreprises aux PME, internationales ou nationales, publiques ou privées, d’institutions financières ou encore d’état. Cela dépend du positionnement de son entreprise et de son portefeuille clients.
Degré d’utilisation des technologies :
Le degré d'utilisation des outils IT est généralement limité à la maîtrise des outils bureautiques. Le structureur est amené à réaliser des recherches sur des bases de données des marchés (Bloomberg, etc.). Il peut également être amené à intégrer des cryptoactifs à ses solutions.
Contraintes réglementaires :
Les contraintes réglementaires, juridiques et fiscales d'un pays impactent la façon d'opérer du structureur dans sa recherche de solutions. Le structureur s’appuie fortement sur les équipes fiscales et juridiques pour vérifier les pays dans lesquels le produit peut être commercialisé.
Critères ESG :
Le structureur peut être en charge de la création de produits innovants et originaux, comme des produits financiers "verts", intégrant une dose de supports labellisés (ex : ISR) participants par exemple à la reforestation dans le monde. Cela représente généralement une fraction de l'ensemble de la solution et s'appuie sur des labels externes à son entreprise.</v>
      </c>
      <c r="Q104" s="13" t="str">
        <f t="shared" si="25"/>
        <v>Type et taille d’organisation :
Avec une spécialisation sur les marchés de capitaux, le structureur évolue dans une entreprise des marchés financiers. Avec une spécialisation sur le marché de la dette, il se retrouve davantage dans des équipes dédiées  à la "corporate finance" de banques d'investissement, voire des entreprises des marchés financiers.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104" s="13" t="str">
        <f t="shared" si="25"/>
        <v>Selon les objectifs commerciaux fixés, les horaires peuvent varier au cours des différentes périodes commerciales imposées dans l'année. Cependant, les horaires demeurent assez stables et sont conditionnés par la disponibilité des clients.</v>
      </c>
      <c r="S104" s="13" t="str">
        <f t="shared" si="25"/>
        <v>Les structureurs peuvent ponctuellement se déplacer à l'international, notamment en début et fin d'opération ou pour un nouveau client. Les réunions peuvent également se faire également en visioconférence.</v>
      </c>
      <c r="T104" s="13" t="str">
        <f t="shared" si="25"/>
        <v>Directeur Associé
Originateur
Juriste
Fiscaliste
Négociateur
Sales Trader
Broker
Analyste financier / crédit
Conseiller en gestion de patrimoine
Salesmen
Chargé du marketing
Custumer Relationship Manager
Spécialiste IT &amp; cybersécurité
Spécialistes Blockchain et Finance</v>
      </c>
      <c r="U104" s="13" t="str">
        <f t="shared" si="25"/>
        <v xml:space="preserve">Directeurs financiers clients 
Trésoriers d'entreprise clients
Intermédiaires
Banquiers
Avocats en droit des affaires
</v>
      </c>
      <c r="V104" s="27" t="s">
        <v>96</v>
      </c>
      <c r="W104" s="4" t="s">
        <v>208</v>
      </c>
      <c r="X104" s="4" t="s">
        <v>98</v>
      </c>
      <c r="Y104" s="4" t="s">
        <v>13</v>
      </c>
      <c r="Z104" s="4">
        <v>3</v>
      </c>
      <c r="AA104" s="4" t="s">
        <v>13</v>
      </c>
      <c r="AB104" s="95" t="s">
        <v>13</v>
      </c>
      <c r="AC104" s="95" t="s">
        <v>13</v>
      </c>
      <c r="AD104" s="95" t="s">
        <v>13</v>
      </c>
      <c r="AE104" s="95" t="str">
        <f>IF(Tableau14556[[#This Row],[N° RNCP-RS]]="-","-","https://www.francecompetences.fr/recherche/rncp/"&amp;Tableau14556[[#This Row],[N° RNCP-RS]])</f>
        <v>-</v>
      </c>
      <c r="AF104" s="140" t="s">
        <v>13</v>
      </c>
      <c r="AG104" s="13" t="s">
        <v>13</v>
      </c>
      <c r="AH104" s="26" t="s">
        <v>13</v>
      </c>
      <c r="AI104" s="13" t="s">
        <v>585</v>
      </c>
      <c r="AJ104" s="26" t="s">
        <v>13</v>
      </c>
      <c r="AK104" s="26" t="s">
        <v>13</v>
      </c>
      <c r="AL104" s="13" t="s">
        <v>13</v>
      </c>
      <c r="AM104" s="13" t="s">
        <v>13</v>
      </c>
      <c r="AN104" s="13" t="s">
        <v>13</v>
      </c>
      <c r="AO104" s="13" t="s">
        <v>13</v>
      </c>
    </row>
    <row r="105" spans="1:41" ht="34.200000000000003" hidden="1" customHeight="1" x14ac:dyDescent="0.3">
      <c r="A105" s="11">
        <v>7</v>
      </c>
      <c r="B105" s="11" t="str">
        <f t="shared" si="24"/>
        <v>-</v>
      </c>
      <c r="C105" s="11" t="str">
        <f t="shared" si="24"/>
        <v>ERG</v>
      </c>
      <c r="D105" s="11" t="str">
        <f t="shared" si="24"/>
        <v>DD</v>
      </c>
      <c r="E105" s="13" t="str">
        <f t="shared" si="24"/>
        <v>MFI103</v>
      </c>
      <c r="F105" s="13" t="str">
        <f>Tableau14556[[#This Row],[Code métier]]&amp;Tableau14556[[#This Row],[Compteur ne rien saisir]]</f>
        <v>MFI1037</v>
      </c>
      <c r="G105" s="11" t="str">
        <f t="shared" si="25"/>
        <v>VF</v>
      </c>
      <c r="H105" s="38">
        <f t="shared" si="25"/>
        <v>44266</v>
      </c>
      <c r="I105" s="13" t="str">
        <f t="shared" si="25"/>
        <v>Structureur</v>
      </c>
      <c r="J105" s="13" t="str">
        <f t="shared" si="25"/>
        <v>Structureuse</v>
      </c>
      <c r="K105" s="13" t="str">
        <f t="shared" si="25"/>
        <v>CONCEPTION / STRUCTURATION</v>
      </c>
      <c r="L105" s="13" t="str">
        <f t="shared" si="25"/>
        <v>-</v>
      </c>
      <c r="M105" s="13" t="str">
        <f t="shared" si="25"/>
        <v xml:space="preserve">Structurer </v>
      </c>
      <c r="N105" s="13" t="str">
        <f t="shared" si="25"/>
        <v xml:space="preserve">
Le structureur accompagne une opération de financement complexe en concevant des solutions financières adaptées aux besoins des clients (corporates, fonds d’investissement, intermédiaires... ).</v>
      </c>
      <c r="O105" s="13" t="str">
        <f t="shared" si="25"/>
        <v>Concevoir des produits financiers personnalisés :
Le structureur conçoit des solutions adaptées aux clients. Cela peut comprendre un produit ou un assemblage plus complexe de produits. Ces produits répondent aux objectifs financiers du client et dépendent des paramètres spécifiques (ex : délai de l'opération, objectif de rendement, enjeux sectoriels). Le montage des solutions financières nécessite une excellente maîtrise technique des produits, ainsi que des modèles mathématiques d'analyse et de prédiction.
Exécuter et suivre les opérations :
Le structureur est impliqué dans l'exécution et le suivi des opérations. Il rédige notamment les documents nécessaires aux transactions selon des modèles établis. Il produit également les supports pour la vente et le marketing des opérations si nécessaire.
Assurer la veille sur les informations de marchés / veille réglementaire :
Le structureur réalise une veille sur les évolutions réglementaires et demeure à l'écoute des informations des marchés (capitaux, dettes). Il doit se tenir informé des évolutions réglementaires, juridiques, fiscales spécifiques au secteur financier et bancaire de la ou des zones géographiques concernées par l'opération.</v>
      </c>
      <c r="P105" s="13" t="str">
        <f t="shared" si="25"/>
        <v>Types de produits :
Le travail du structureur peut se concentrer sur le marché actions (equity capital markets - ECM) ou sur le marché de la dette (debt capital markets - DCM). Le structureur peut également être spécialisé selon une classe d’actifs (produits de taux, commodities...) ou sur les solutions nécessitant d’utiliser plusieurs classes d’actifs (« multi-asset »).
Types de clients :
Le métier d’originateur peut porter sur tout type d’entreprises : des entreprises cotées ou non, des très grandes entreprises aux PME, internationales ou nationales, publiques ou privées, d’institutions financières ou encore d’état. Cela dépend du positionnement de son entreprise et de son portefeuille clients.
Degré d’utilisation des technologies :
Le degré d'utilisation des outils IT est généralement limité à la maîtrise des outils bureautiques. Le structureur est amené à réaliser des recherches sur des bases de données des marchés (Bloomberg, etc.). Il peut également être amené à intégrer des cryptoactifs à ses solutions.
Contraintes réglementaires :
Les contraintes réglementaires, juridiques et fiscales d'un pays impactent la façon d'opérer du structureur dans sa recherche de solutions. Le structureur s’appuie fortement sur les équipes fiscales et juridiques pour vérifier les pays dans lesquels le produit peut être commercialisé.
Critères ESG :
Le structureur peut être en charge de la création de produits innovants et originaux, comme des produits financiers "verts", intégrant une dose de supports labellisés (ex : ISR) participants par exemple à la reforestation dans le monde. Cela représente généralement une fraction de l'ensemble de la solution et s'appuie sur des labels externes à son entreprise.</v>
      </c>
      <c r="Q105" s="13" t="str">
        <f t="shared" si="25"/>
        <v>Type et taille d’organisation :
Avec une spécialisation sur les marchés de capitaux, le structureur évolue dans une entreprise des marchés financiers. Avec une spécialisation sur le marché de la dette, il se retrouve davantage dans des équipes dédiées  à la "corporate finance" de banques d'investissement, voire des entreprises des marchés financiers.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105" s="13" t="str">
        <f t="shared" si="25"/>
        <v>Selon les objectifs commerciaux fixés, les horaires peuvent varier au cours des différentes périodes commerciales imposées dans l'année. Cependant, les horaires demeurent assez stables et sont conditionnés par la disponibilité des clients.</v>
      </c>
      <c r="S105" s="13" t="str">
        <f t="shared" si="25"/>
        <v>Les structureurs peuvent ponctuellement se déplacer à l'international, notamment en début et fin d'opération ou pour un nouveau client. Les réunions peuvent également se faire également en visioconférence.</v>
      </c>
      <c r="T105" s="13" t="str">
        <f t="shared" si="25"/>
        <v>Directeur Associé
Originateur
Juriste
Fiscaliste
Négociateur
Sales Trader
Broker
Analyste financier / crédit
Conseiller en gestion de patrimoine
Salesmen
Chargé du marketing
Custumer Relationship Manager
Spécialiste IT &amp; cybersécurité
Spécialistes Blockchain et Finance</v>
      </c>
      <c r="U105" s="13" t="str">
        <f t="shared" si="25"/>
        <v xml:space="preserve">Directeurs financiers clients 
Trésoriers d'entreprise clients
Intermédiaires
Banquiers
Avocats en droit des affaires
</v>
      </c>
      <c r="V105" s="27" t="s">
        <v>96</v>
      </c>
      <c r="W105" s="4" t="s">
        <v>208</v>
      </c>
      <c r="X105" s="4" t="s">
        <v>103</v>
      </c>
      <c r="Y105" s="4" t="s">
        <v>13</v>
      </c>
      <c r="Z105" s="4">
        <v>3</v>
      </c>
      <c r="AA105" s="4" t="s">
        <v>13</v>
      </c>
      <c r="AB105" s="95" t="s">
        <v>13</v>
      </c>
      <c r="AC105" s="95" t="s">
        <v>13</v>
      </c>
      <c r="AD105" s="95" t="s">
        <v>13</v>
      </c>
      <c r="AE105" s="95" t="str">
        <f>IF(Tableau14556[[#This Row],[N° RNCP-RS]]="-","-","https://www.francecompetences.fr/recherche/rncp/"&amp;Tableau14556[[#This Row],[N° RNCP-RS]])</f>
        <v>-</v>
      </c>
      <c r="AF105" s="140" t="s">
        <v>13</v>
      </c>
      <c r="AG105" s="13" t="s">
        <v>13</v>
      </c>
      <c r="AH105" s="26" t="s">
        <v>13</v>
      </c>
      <c r="AI105" s="13" t="s">
        <v>585</v>
      </c>
      <c r="AJ105" s="26" t="s">
        <v>13</v>
      </c>
      <c r="AK105" s="26" t="s">
        <v>13</v>
      </c>
      <c r="AL105" s="13" t="s">
        <v>13</v>
      </c>
      <c r="AM105" s="13" t="s">
        <v>13</v>
      </c>
      <c r="AN105" s="13" t="s">
        <v>13</v>
      </c>
      <c r="AO105" s="13" t="s">
        <v>13</v>
      </c>
    </row>
    <row r="106" spans="1:41" ht="34.200000000000003" hidden="1" customHeight="1" x14ac:dyDescent="0.3">
      <c r="A106" s="11">
        <v>8</v>
      </c>
      <c r="B106" s="11" t="str">
        <f t="shared" si="24"/>
        <v>-</v>
      </c>
      <c r="C106" s="11" t="str">
        <f t="shared" si="24"/>
        <v>ERG</v>
      </c>
      <c r="D106" s="11" t="str">
        <f t="shared" si="24"/>
        <v>DD</v>
      </c>
      <c r="E106" s="13" t="str">
        <f t="shared" si="24"/>
        <v>MFI103</v>
      </c>
      <c r="F106" s="13" t="str">
        <f>Tableau14556[[#This Row],[Code métier]]&amp;Tableau14556[[#This Row],[Compteur ne rien saisir]]</f>
        <v>MFI1038</v>
      </c>
      <c r="G106" s="11" t="str">
        <f t="shared" si="25"/>
        <v>VF</v>
      </c>
      <c r="H106" s="38">
        <f t="shared" si="25"/>
        <v>44266</v>
      </c>
      <c r="I106" s="13" t="str">
        <f t="shared" si="25"/>
        <v>Structureur</v>
      </c>
      <c r="J106" s="13" t="str">
        <f t="shared" si="25"/>
        <v>Structureuse</v>
      </c>
      <c r="K106" s="13" t="str">
        <f t="shared" si="25"/>
        <v>CONCEPTION / STRUCTURATION</v>
      </c>
      <c r="L106" s="13" t="str">
        <f t="shared" si="25"/>
        <v>-</v>
      </c>
      <c r="M106" s="13" t="str">
        <f t="shared" si="25"/>
        <v xml:space="preserve">Structurer </v>
      </c>
      <c r="N106" s="13" t="str">
        <f t="shared" si="25"/>
        <v xml:space="preserve">
Le structureur accompagne une opération de financement complexe en concevant des solutions financières adaptées aux besoins des clients (corporates, fonds d’investissement, intermédiaires... ).</v>
      </c>
      <c r="O106" s="13" t="str">
        <f t="shared" si="25"/>
        <v>Concevoir des produits financiers personnalisés :
Le structureur conçoit des solutions adaptées aux clients. Cela peut comprendre un produit ou un assemblage plus complexe de produits. Ces produits répondent aux objectifs financiers du client et dépendent des paramètres spécifiques (ex : délai de l'opération, objectif de rendement, enjeux sectoriels). Le montage des solutions financières nécessite une excellente maîtrise technique des produits, ainsi que des modèles mathématiques d'analyse et de prédiction.
Exécuter et suivre les opérations :
Le structureur est impliqué dans l'exécution et le suivi des opérations. Il rédige notamment les documents nécessaires aux transactions selon des modèles établis. Il produit également les supports pour la vente et le marketing des opérations si nécessaire.
Assurer la veille sur les informations de marchés / veille réglementaire :
Le structureur réalise une veille sur les évolutions réglementaires et demeure à l'écoute des informations des marchés (capitaux, dettes). Il doit se tenir informé des évolutions réglementaires, juridiques, fiscales spécifiques au secteur financier et bancaire de la ou des zones géographiques concernées par l'opération.</v>
      </c>
      <c r="P106" s="13" t="str">
        <f t="shared" si="25"/>
        <v>Types de produits :
Le travail du structureur peut se concentrer sur le marché actions (equity capital markets - ECM) ou sur le marché de la dette (debt capital markets - DCM). Le structureur peut également être spécialisé selon une classe d’actifs (produits de taux, commodities...) ou sur les solutions nécessitant d’utiliser plusieurs classes d’actifs (« multi-asset »).
Types de clients :
Le métier d’originateur peut porter sur tout type d’entreprises : des entreprises cotées ou non, des très grandes entreprises aux PME, internationales ou nationales, publiques ou privées, d’institutions financières ou encore d’état. Cela dépend du positionnement de son entreprise et de son portefeuille clients.
Degré d’utilisation des technologies :
Le degré d'utilisation des outils IT est généralement limité à la maîtrise des outils bureautiques. Le structureur est amené à réaliser des recherches sur des bases de données des marchés (Bloomberg, etc.). Il peut également être amené à intégrer des cryptoactifs à ses solutions.
Contraintes réglementaires :
Les contraintes réglementaires, juridiques et fiscales d'un pays impactent la façon d'opérer du structureur dans sa recherche de solutions. Le structureur s’appuie fortement sur les équipes fiscales et juridiques pour vérifier les pays dans lesquels le produit peut être commercialisé.
Critères ESG :
Le structureur peut être en charge de la création de produits innovants et originaux, comme des produits financiers "verts", intégrant une dose de supports labellisés (ex : ISR) participants par exemple à la reforestation dans le monde. Cela représente généralement une fraction de l'ensemble de la solution et s'appuie sur des labels externes à son entreprise.</v>
      </c>
      <c r="Q106" s="13" t="str">
        <f t="shared" si="25"/>
        <v>Type et taille d’organisation :
Avec une spécialisation sur les marchés de capitaux, le structureur évolue dans une entreprise des marchés financiers. Avec une spécialisation sur le marché de la dette, il se retrouve davantage dans des équipes dédiées  à la "corporate finance" de banques d'investissement, voire des entreprises des marchés financiers.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106" s="13" t="str">
        <f t="shared" si="25"/>
        <v>Selon les objectifs commerciaux fixés, les horaires peuvent varier au cours des différentes périodes commerciales imposées dans l'année. Cependant, les horaires demeurent assez stables et sont conditionnés par la disponibilité des clients.</v>
      </c>
      <c r="S106" s="13" t="str">
        <f t="shared" si="25"/>
        <v>Les structureurs peuvent ponctuellement se déplacer à l'international, notamment en début et fin d'opération ou pour un nouveau client. Les réunions peuvent également se faire également en visioconférence.</v>
      </c>
      <c r="T106" s="13" t="str">
        <f t="shared" si="25"/>
        <v>Directeur Associé
Originateur
Juriste
Fiscaliste
Négociateur
Sales Trader
Broker
Analyste financier / crédit
Conseiller en gestion de patrimoine
Salesmen
Chargé du marketing
Custumer Relationship Manager
Spécialiste IT &amp; cybersécurité
Spécialistes Blockchain et Finance</v>
      </c>
      <c r="U106" s="13" t="str">
        <f t="shared" si="25"/>
        <v xml:space="preserve">Directeurs financiers clients 
Trésoriers d'entreprise clients
Intermédiaires
Banquiers
Avocats en droit des affaires
</v>
      </c>
      <c r="V106" s="27" t="s">
        <v>96</v>
      </c>
      <c r="W106" s="4" t="s">
        <v>210</v>
      </c>
      <c r="X106" s="4" t="s">
        <v>138</v>
      </c>
      <c r="Y106" s="4" t="s">
        <v>13</v>
      </c>
      <c r="Z106" s="4">
        <v>3</v>
      </c>
      <c r="AA106" s="4" t="s">
        <v>13</v>
      </c>
      <c r="AB106" s="95" t="s">
        <v>13</v>
      </c>
      <c r="AC106" s="95" t="s">
        <v>13</v>
      </c>
      <c r="AD106" s="95" t="s">
        <v>13</v>
      </c>
      <c r="AE106" s="95" t="str">
        <f>IF(Tableau14556[[#This Row],[N° RNCP-RS]]="-","-","https://www.francecompetences.fr/recherche/rncp/"&amp;Tableau14556[[#This Row],[N° RNCP-RS]])</f>
        <v>-</v>
      </c>
      <c r="AF106" s="140" t="s">
        <v>13</v>
      </c>
      <c r="AG106" s="13" t="s">
        <v>13</v>
      </c>
      <c r="AH106" s="26" t="s">
        <v>13</v>
      </c>
      <c r="AI106" s="13" t="s">
        <v>585</v>
      </c>
      <c r="AJ106" s="26" t="s">
        <v>13</v>
      </c>
      <c r="AK106" s="26" t="s">
        <v>13</v>
      </c>
      <c r="AL106" s="13" t="s">
        <v>13</v>
      </c>
      <c r="AM106" s="13" t="s">
        <v>13</v>
      </c>
      <c r="AN106" s="13" t="s">
        <v>13</v>
      </c>
      <c r="AO106" s="13" t="s">
        <v>13</v>
      </c>
    </row>
    <row r="107" spans="1:41" ht="34.200000000000003" hidden="1" customHeight="1" x14ac:dyDescent="0.3">
      <c r="A107" s="11">
        <v>9</v>
      </c>
      <c r="B107" s="11" t="str">
        <f t="shared" si="24"/>
        <v>-</v>
      </c>
      <c r="C107" s="11" t="str">
        <f t="shared" si="24"/>
        <v>ERG</v>
      </c>
      <c r="D107" s="11" t="str">
        <f t="shared" si="24"/>
        <v>DD</v>
      </c>
      <c r="E107" s="13" t="str">
        <f t="shared" si="24"/>
        <v>MFI103</v>
      </c>
      <c r="F107" s="13" t="str">
        <f>Tableau14556[[#This Row],[Code métier]]&amp;Tableau14556[[#This Row],[Compteur ne rien saisir]]</f>
        <v>MFI1039</v>
      </c>
      <c r="G107" s="11" t="str">
        <f t="shared" si="25"/>
        <v>VF</v>
      </c>
      <c r="H107" s="38">
        <f t="shared" si="25"/>
        <v>44266</v>
      </c>
      <c r="I107" s="13" t="str">
        <f t="shared" si="25"/>
        <v>Structureur</v>
      </c>
      <c r="J107" s="13" t="str">
        <f t="shared" si="25"/>
        <v>Structureuse</v>
      </c>
      <c r="K107" s="13" t="str">
        <f t="shared" si="25"/>
        <v>CONCEPTION / STRUCTURATION</v>
      </c>
      <c r="L107" s="13" t="str">
        <f t="shared" si="25"/>
        <v>-</v>
      </c>
      <c r="M107" s="13" t="str">
        <f t="shared" si="25"/>
        <v xml:space="preserve">Structurer </v>
      </c>
      <c r="N107" s="13" t="str">
        <f t="shared" si="25"/>
        <v xml:space="preserve">
Le structureur accompagne une opération de financement complexe en concevant des solutions financières adaptées aux besoins des clients (corporates, fonds d’investissement, intermédiaires... ).</v>
      </c>
      <c r="O107" s="13" t="str">
        <f t="shared" si="25"/>
        <v>Concevoir des produits financiers personnalisés :
Le structureur conçoit des solutions adaptées aux clients. Cela peut comprendre un produit ou un assemblage plus complexe de produits. Ces produits répondent aux objectifs financiers du client et dépendent des paramètres spécifiques (ex : délai de l'opération, objectif de rendement, enjeux sectoriels). Le montage des solutions financières nécessite une excellente maîtrise technique des produits, ainsi que des modèles mathématiques d'analyse et de prédiction.
Exécuter et suivre les opérations :
Le structureur est impliqué dans l'exécution et le suivi des opérations. Il rédige notamment les documents nécessaires aux transactions selon des modèles établis. Il produit également les supports pour la vente et le marketing des opérations si nécessaire.
Assurer la veille sur les informations de marchés / veille réglementaire :
Le structureur réalise une veille sur les évolutions réglementaires et demeure à l'écoute des informations des marchés (capitaux, dettes). Il doit se tenir informé des évolutions réglementaires, juridiques, fiscales spécifiques au secteur financier et bancaire de la ou des zones géographiques concernées par l'opération.</v>
      </c>
      <c r="P107" s="13" t="str">
        <f t="shared" si="25"/>
        <v>Types de produits :
Le travail du structureur peut se concentrer sur le marché actions (equity capital markets - ECM) ou sur le marché de la dette (debt capital markets - DCM). Le structureur peut également être spécialisé selon une classe d’actifs (produits de taux, commodities...) ou sur les solutions nécessitant d’utiliser plusieurs classes d’actifs (« multi-asset »).
Types de clients :
Le métier d’originateur peut porter sur tout type d’entreprises : des entreprises cotées ou non, des très grandes entreprises aux PME, internationales ou nationales, publiques ou privées, d’institutions financières ou encore d’état. Cela dépend du positionnement de son entreprise et de son portefeuille clients.
Degré d’utilisation des technologies :
Le degré d'utilisation des outils IT est généralement limité à la maîtrise des outils bureautiques. Le structureur est amené à réaliser des recherches sur des bases de données des marchés (Bloomberg, etc.). Il peut également être amené à intégrer des cryptoactifs à ses solutions.
Contraintes réglementaires :
Les contraintes réglementaires, juridiques et fiscales d'un pays impactent la façon d'opérer du structureur dans sa recherche de solutions. Le structureur s’appuie fortement sur les équipes fiscales et juridiques pour vérifier les pays dans lesquels le produit peut être commercialisé.
Critères ESG :
Le structureur peut être en charge de la création de produits innovants et originaux, comme des produits financiers "verts", intégrant une dose de supports labellisés (ex : ISR) participants par exemple à la reforestation dans le monde. Cela représente généralement une fraction de l'ensemble de la solution et s'appuie sur des labels externes à son entreprise.</v>
      </c>
      <c r="Q107" s="13" t="str">
        <f t="shared" si="25"/>
        <v>Type et taille d’organisation :
Avec une spécialisation sur les marchés de capitaux, le structureur évolue dans une entreprise des marchés financiers. Avec une spécialisation sur le marché de la dette, il se retrouve davantage dans des équipes dédiées  à la "corporate finance" de banques d'investissement, voire des entreprises des marchés financiers.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107" s="13" t="str">
        <f t="shared" si="25"/>
        <v>Selon les objectifs commerciaux fixés, les horaires peuvent varier au cours des différentes périodes commerciales imposées dans l'année. Cependant, les horaires demeurent assez stables et sont conditionnés par la disponibilité des clients.</v>
      </c>
      <c r="S107" s="13" t="str">
        <f t="shared" si="25"/>
        <v>Les structureurs peuvent ponctuellement se déplacer à l'international, notamment en début et fin d'opération ou pour un nouveau client. Les réunions peuvent également se faire également en visioconférence.</v>
      </c>
      <c r="T107" s="13" t="str">
        <f t="shared" si="25"/>
        <v>Directeur Associé
Originateur
Juriste
Fiscaliste
Négociateur
Sales Trader
Broker
Analyste financier / crédit
Conseiller en gestion de patrimoine
Salesmen
Chargé du marketing
Custumer Relationship Manager
Spécialiste IT &amp; cybersécurité
Spécialistes Blockchain et Finance</v>
      </c>
      <c r="U107" s="13" t="str">
        <f t="shared" si="25"/>
        <v xml:space="preserve">Directeurs financiers clients 
Trésoriers d'entreprise clients
Intermédiaires
Banquiers
Avocats en droit des affaires
</v>
      </c>
      <c r="V107" s="27" t="s">
        <v>96</v>
      </c>
      <c r="W107" s="4" t="s">
        <v>211</v>
      </c>
      <c r="X107" s="4" t="s">
        <v>159</v>
      </c>
      <c r="Y107" s="4">
        <v>3</v>
      </c>
      <c r="Z107" s="4">
        <v>3</v>
      </c>
      <c r="AA107" s="4" t="s">
        <v>13</v>
      </c>
      <c r="AB107" s="95" t="s">
        <v>13</v>
      </c>
      <c r="AC107" s="95" t="s">
        <v>13</v>
      </c>
      <c r="AD107" s="95" t="s">
        <v>13</v>
      </c>
      <c r="AE107" s="95" t="str">
        <f>IF(Tableau14556[[#This Row],[N° RNCP-RS]]="-","-","https://www.francecompetences.fr/recherche/rncp/"&amp;Tableau14556[[#This Row],[N° RNCP-RS]])</f>
        <v>-</v>
      </c>
      <c r="AF107" s="140" t="s">
        <v>13</v>
      </c>
      <c r="AG107" s="13" t="s">
        <v>13</v>
      </c>
      <c r="AH107" s="26" t="s">
        <v>13</v>
      </c>
      <c r="AI107" s="13" t="s">
        <v>585</v>
      </c>
      <c r="AJ107" s="26" t="s">
        <v>13</v>
      </c>
      <c r="AK107" s="26" t="s">
        <v>13</v>
      </c>
      <c r="AL107" s="13" t="s">
        <v>13</v>
      </c>
      <c r="AM107" s="13" t="s">
        <v>13</v>
      </c>
      <c r="AN107" s="13" t="s">
        <v>13</v>
      </c>
      <c r="AO107" s="13" t="s">
        <v>13</v>
      </c>
    </row>
    <row r="108" spans="1:41" ht="34.200000000000003" hidden="1" customHeight="1" x14ac:dyDescent="0.3">
      <c r="A108" s="11">
        <v>10</v>
      </c>
      <c r="B108" s="11" t="str">
        <f t="shared" si="24"/>
        <v>-</v>
      </c>
      <c r="C108" s="11" t="str">
        <f t="shared" si="24"/>
        <v>ERG</v>
      </c>
      <c r="D108" s="11" t="str">
        <f t="shared" si="24"/>
        <v>DD</v>
      </c>
      <c r="E108" s="13" t="str">
        <f t="shared" si="24"/>
        <v>MFI103</v>
      </c>
      <c r="F108" s="13" t="str">
        <f>Tableau14556[[#This Row],[Code métier]]&amp;Tableau14556[[#This Row],[Compteur ne rien saisir]]</f>
        <v>MFI10310</v>
      </c>
      <c r="G108" s="11" t="str">
        <f t="shared" si="25"/>
        <v>VF</v>
      </c>
      <c r="H108" s="38">
        <f t="shared" si="25"/>
        <v>44266</v>
      </c>
      <c r="I108" s="13" t="str">
        <f t="shared" si="25"/>
        <v>Structureur</v>
      </c>
      <c r="J108" s="13" t="str">
        <f t="shared" si="25"/>
        <v>Structureuse</v>
      </c>
      <c r="K108" s="13" t="str">
        <f t="shared" si="25"/>
        <v>CONCEPTION / STRUCTURATION</v>
      </c>
      <c r="L108" s="13" t="str">
        <f t="shared" si="25"/>
        <v>-</v>
      </c>
      <c r="M108" s="13" t="str">
        <f t="shared" si="25"/>
        <v xml:space="preserve">Structurer </v>
      </c>
      <c r="N108" s="13" t="str">
        <f t="shared" si="25"/>
        <v xml:space="preserve">
Le structureur accompagne une opération de financement complexe en concevant des solutions financières adaptées aux besoins des clients (corporates, fonds d’investissement, intermédiaires... ).</v>
      </c>
      <c r="O108" s="13" t="str">
        <f t="shared" si="25"/>
        <v>Concevoir des produits financiers personnalisés :
Le structureur conçoit des solutions adaptées aux clients. Cela peut comprendre un produit ou un assemblage plus complexe de produits. Ces produits répondent aux objectifs financiers du client et dépendent des paramètres spécifiques (ex : délai de l'opération, objectif de rendement, enjeux sectoriels). Le montage des solutions financières nécessite une excellente maîtrise technique des produits, ainsi que des modèles mathématiques d'analyse et de prédiction.
Exécuter et suivre les opérations :
Le structureur est impliqué dans l'exécution et le suivi des opérations. Il rédige notamment les documents nécessaires aux transactions selon des modèles établis. Il produit également les supports pour la vente et le marketing des opérations si nécessaire.
Assurer la veille sur les informations de marchés / veille réglementaire :
Le structureur réalise une veille sur les évolutions réglementaires et demeure à l'écoute des informations des marchés (capitaux, dettes). Il doit se tenir informé des évolutions réglementaires, juridiques, fiscales spécifiques au secteur financier et bancaire de la ou des zones géographiques concernées par l'opération.</v>
      </c>
      <c r="P108" s="13" t="str">
        <f t="shared" si="25"/>
        <v>Types de produits :
Le travail du structureur peut se concentrer sur le marché actions (equity capital markets - ECM) ou sur le marché de la dette (debt capital markets - DCM). Le structureur peut également être spécialisé selon une classe d’actifs (produits de taux, commodities...) ou sur les solutions nécessitant d’utiliser plusieurs classes d’actifs (« multi-asset »).
Types de clients :
Le métier d’originateur peut porter sur tout type d’entreprises : des entreprises cotées ou non, des très grandes entreprises aux PME, internationales ou nationales, publiques ou privées, d’institutions financières ou encore d’état. Cela dépend du positionnement de son entreprise et de son portefeuille clients.
Degré d’utilisation des technologies :
Le degré d'utilisation des outils IT est généralement limité à la maîtrise des outils bureautiques. Le structureur est amené à réaliser des recherches sur des bases de données des marchés (Bloomberg, etc.). Il peut également être amené à intégrer des cryptoactifs à ses solutions.
Contraintes réglementaires :
Les contraintes réglementaires, juridiques et fiscales d'un pays impactent la façon d'opérer du structureur dans sa recherche de solutions. Le structureur s’appuie fortement sur les équipes fiscales et juridiques pour vérifier les pays dans lesquels le produit peut être commercialisé.
Critères ESG :
Le structureur peut être en charge de la création de produits innovants et originaux, comme des produits financiers "verts", intégrant une dose de supports labellisés (ex : ISR) participants par exemple à la reforestation dans le monde. Cela représente généralement une fraction de l'ensemble de la solution et s'appuie sur des labels externes à son entreprise.</v>
      </c>
      <c r="Q108" s="13" t="str">
        <f t="shared" si="25"/>
        <v>Type et taille d’organisation :
Avec une spécialisation sur les marchés de capitaux, le structureur évolue dans une entreprise des marchés financiers. Avec une spécialisation sur le marché de la dette, il se retrouve davantage dans des équipes dédiées  à la "corporate finance" de banques d'investissement, voire des entreprises des marchés financiers.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108" s="13" t="str">
        <f t="shared" si="25"/>
        <v>Selon les objectifs commerciaux fixés, les horaires peuvent varier au cours des différentes périodes commerciales imposées dans l'année. Cependant, les horaires demeurent assez stables et sont conditionnés par la disponibilité des clients.</v>
      </c>
      <c r="S108" s="13" t="str">
        <f t="shared" si="25"/>
        <v>Les structureurs peuvent ponctuellement se déplacer à l'international, notamment en début et fin d'opération ou pour un nouveau client. Les réunions peuvent également se faire également en visioconférence.</v>
      </c>
      <c r="T108" s="13" t="str">
        <f t="shared" si="25"/>
        <v>Directeur Associé
Originateur
Juriste
Fiscaliste
Négociateur
Sales Trader
Broker
Analyste financier / crédit
Conseiller en gestion de patrimoine
Salesmen
Chargé du marketing
Custumer Relationship Manager
Spécialiste IT &amp; cybersécurité
Spécialistes Blockchain et Finance</v>
      </c>
      <c r="U108" s="13" t="str">
        <f t="shared" si="25"/>
        <v xml:space="preserve">Directeurs financiers clients 
Trésoriers d'entreprise clients
Intermédiaires
Banquiers
Avocats en droit des affaires
</v>
      </c>
      <c r="V108" s="27" t="s">
        <v>96</v>
      </c>
      <c r="W108" s="4" t="s">
        <v>209</v>
      </c>
      <c r="X108" s="4" t="s">
        <v>121</v>
      </c>
      <c r="Y108" s="4" t="s">
        <v>13</v>
      </c>
      <c r="Z108" s="4">
        <v>2</v>
      </c>
      <c r="AA108" s="4" t="s">
        <v>13</v>
      </c>
      <c r="AB108" s="95" t="s">
        <v>13</v>
      </c>
      <c r="AC108" s="95" t="s">
        <v>13</v>
      </c>
      <c r="AD108" s="95" t="s">
        <v>13</v>
      </c>
      <c r="AE108" s="95" t="str">
        <f>IF(Tableau14556[[#This Row],[N° RNCP-RS]]="-","-","https://www.francecompetences.fr/recherche/rncp/"&amp;Tableau14556[[#This Row],[N° RNCP-RS]])</f>
        <v>-</v>
      </c>
      <c r="AF108" s="140" t="s">
        <v>13</v>
      </c>
      <c r="AG108" s="13" t="s">
        <v>13</v>
      </c>
      <c r="AH108" s="26" t="s">
        <v>13</v>
      </c>
      <c r="AI108" s="13" t="s">
        <v>585</v>
      </c>
      <c r="AJ108" s="26" t="s">
        <v>13</v>
      </c>
      <c r="AK108" s="26" t="s">
        <v>13</v>
      </c>
      <c r="AL108" s="13" t="s">
        <v>13</v>
      </c>
      <c r="AM108" s="13" t="s">
        <v>13</v>
      </c>
      <c r="AN108" s="13" t="s">
        <v>13</v>
      </c>
      <c r="AO108" s="13" t="s">
        <v>13</v>
      </c>
    </row>
    <row r="109" spans="1:41" ht="34.200000000000003" hidden="1" customHeight="1" x14ac:dyDescent="0.3">
      <c r="A109" s="11">
        <v>11</v>
      </c>
      <c r="B109" s="11" t="str">
        <f t="shared" si="24"/>
        <v>-</v>
      </c>
      <c r="C109" s="11" t="str">
        <f t="shared" si="24"/>
        <v>ERG</v>
      </c>
      <c r="D109" s="11" t="str">
        <f t="shared" si="24"/>
        <v>DD</v>
      </c>
      <c r="E109" s="13" t="str">
        <f t="shared" si="24"/>
        <v>MFI103</v>
      </c>
      <c r="F109" s="13" t="str">
        <f>Tableau14556[[#This Row],[Code métier]]&amp;Tableau14556[[#This Row],[Compteur ne rien saisir]]</f>
        <v>MFI10311</v>
      </c>
      <c r="G109" s="11" t="str">
        <f t="shared" si="25"/>
        <v>VF</v>
      </c>
      <c r="H109" s="38">
        <f t="shared" si="25"/>
        <v>44266</v>
      </c>
      <c r="I109" s="13" t="str">
        <f t="shared" si="25"/>
        <v>Structureur</v>
      </c>
      <c r="J109" s="13" t="str">
        <f t="shared" si="25"/>
        <v>Structureuse</v>
      </c>
      <c r="K109" s="13" t="str">
        <f t="shared" si="25"/>
        <v>CONCEPTION / STRUCTURATION</v>
      </c>
      <c r="L109" s="13" t="str">
        <f t="shared" ref="L109:U110" si="26">IF(L107="","",L107)</f>
        <v>-</v>
      </c>
      <c r="M109" s="13" t="str">
        <f t="shared" si="26"/>
        <v xml:space="preserve">Structurer </v>
      </c>
      <c r="N109" s="13" t="str">
        <f t="shared" si="26"/>
        <v xml:space="preserve">
Le structureur accompagne une opération de financement complexe en concevant des solutions financières adaptées aux besoins des clients (corporates, fonds d’investissement, intermédiaires... ).</v>
      </c>
      <c r="O109" s="13" t="str">
        <f t="shared" si="26"/>
        <v>Concevoir des produits financiers personnalisés :
Le structureur conçoit des solutions adaptées aux clients. Cela peut comprendre un produit ou un assemblage plus complexe de produits. Ces produits répondent aux objectifs financiers du client et dépendent des paramètres spécifiques (ex : délai de l'opération, objectif de rendement, enjeux sectoriels). Le montage des solutions financières nécessite une excellente maîtrise technique des produits, ainsi que des modèles mathématiques d'analyse et de prédiction.
Exécuter et suivre les opérations :
Le structureur est impliqué dans l'exécution et le suivi des opérations. Il rédige notamment les documents nécessaires aux transactions selon des modèles établis. Il produit également les supports pour la vente et le marketing des opérations si nécessaire.
Assurer la veille sur les informations de marchés / veille réglementaire :
Le structureur réalise une veille sur les évolutions réglementaires et demeure à l'écoute des informations des marchés (capitaux, dettes). Il doit se tenir informé des évolutions réglementaires, juridiques, fiscales spécifiques au secteur financier et bancaire de la ou des zones géographiques concernées par l'opération.</v>
      </c>
      <c r="P109" s="13" t="str">
        <f t="shared" si="26"/>
        <v>Types de produits :
Le travail du structureur peut se concentrer sur le marché actions (equity capital markets - ECM) ou sur le marché de la dette (debt capital markets - DCM). Le structureur peut également être spécialisé selon une classe d’actifs (produits de taux, commodities...) ou sur les solutions nécessitant d’utiliser plusieurs classes d’actifs (« multi-asset »).
Types de clients :
Le métier d’originateur peut porter sur tout type d’entreprises : des entreprises cotées ou non, des très grandes entreprises aux PME, internationales ou nationales, publiques ou privées, d’institutions financières ou encore d’état. Cela dépend du positionnement de son entreprise et de son portefeuille clients.
Degré d’utilisation des technologies :
Le degré d'utilisation des outils IT est généralement limité à la maîtrise des outils bureautiques. Le structureur est amené à réaliser des recherches sur des bases de données des marchés (Bloomberg, etc.). Il peut également être amené à intégrer des cryptoactifs à ses solutions.
Contraintes réglementaires :
Les contraintes réglementaires, juridiques et fiscales d'un pays impactent la façon d'opérer du structureur dans sa recherche de solutions. Le structureur s’appuie fortement sur les équipes fiscales et juridiques pour vérifier les pays dans lesquels le produit peut être commercialisé.
Critères ESG :
Le structureur peut être en charge de la création de produits innovants et originaux, comme des produits financiers "verts", intégrant une dose de supports labellisés (ex : ISR) participants par exemple à la reforestation dans le monde. Cela représente généralement une fraction de l'ensemble de la solution et s'appuie sur des labels externes à son entreprise.</v>
      </c>
      <c r="Q109" s="13" t="str">
        <f t="shared" si="26"/>
        <v>Type et taille d’organisation :
Avec une spécialisation sur les marchés de capitaux, le structureur évolue dans une entreprise des marchés financiers. Avec une spécialisation sur le marché de la dette, il se retrouve davantage dans des équipes dédiées  à la "corporate finance" de banques d'investissement, voire des entreprises des marchés financiers.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109" s="13" t="str">
        <f t="shared" si="26"/>
        <v>Selon les objectifs commerciaux fixés, les horaires peuvent varier au cours des différentes périodes commerciales imposées dans l'année. Cependant, les horaires demeurent assez stables et sont conditionnés par la disponibilité des clients.</v>
      </c>
      <c r="S109" s="13" t="str">
        <f t="shared" si="26"/>
        <v>Les structureurs peuvent ponctuellement se déplacer à l'international, notamment en début et fin d'opération ou pour un nouveau client. Les réunions peuvent également se faire également en visioconférence.</v>
      </c>
      <c r="T109" s="13" t="str">
        <f t="shared" si="26"/>
        <v>Directeur Associé
Originateur
Juriste
Fiscaliste
Négociateur
Sales Trader
Broker
Analyste financier / crédit
Conseiller en gestion de patrimoine
Salesmen
Chargé du marketing
Custumer Relationship Manager
Spécialiste IT &amp; cybersécurité
Spécialistes Blockchain et Finance</v>
      </c>
      <c r="U109" s="13" t="str">
        <f t="shared" si="26"/>
        <v xml:space="preserve">Directeurs financiers clients 
Trésoriers d'entreprise clients
Intermédiaires
Banquiers
Avocats en droit des affaires
</v>
      </c>
      <c r="V109" s="27" t="s">
        <v>180</v>
      </c>
      <c r="W109" s="4" t="s">
        <v>19</v>
      </c>
      <c r="X109" s="4" t="s">
        <v>7</v>
      </c>
      <c r="Y109" s="4" t="s">
        <v>13</v>
      </c>
      <c r="Z109" s="4" t="s">
        <v>13</v>
      </c>
      <c r="AA109" s="4" t="s">
        <v>13</v>
      </c>
      <c r="AB109" s="95" t="s">
        <v>13</v>
      </c>
      <c r="AC109" s="95" t="s">
        <v>13</v>
      </c>
      <c r="AD109" s="95" t="s">
        <v>13</v>
      </c>
      <c r="AE109" s="95" t="str">
        <f>IF(Tableau14556[[#This Row],[N° RNCP-RS]]="-","-","https://www.francecompetences.fr/recherche/rncp/"&amp;Tableau14556[[#This Row],[N° RNCP-RS]])</f>
        <v>-</v>
      </c>
      <c r="AF109" s="140" t="s">
        <v>13</v>
      </c>
      <c r="AG109" s="13" t="s">
        <v>13</v>
      </c>
      <c r="AH109" s="26" t="s">
        <v>13</v>
      </c>
      <c r="AI109" s="13" t="s">
        <v>585</v>
      </c>
      <c r="AJ109" s="26" t="s">
        <v>13</v>
      </c>
      <c r="AK109" s="26" t="s">
        <v>13</v>
      </c>
      <c r="AL109" s="13" t="s">
        <v>13</v>
      </c>
      <c r="AM109" s="13" t="s">
        <v>13</v>
      </c>
      <c r="AN109" s="13" t="s">
        <v>13</v>
      </c>
      <c r="AO109" s="13" t="s">
        <v>13</v>
      </c>
    </row>
    <row r="110" spans="1:41" ht="34.200000000000003" hidden="1" customHeight="1" x14ac:dyDescent="0.3">
      <c r="A110" s="11">
        <v>12</v>
      </c>
      <c r="B110" s="11" t="str">
        <f t="shared" si="24"/>
        <v>-</v>
      </c>
      <c r="C110" s="11" t="str">
        <f t="shared" si="24"/>
        <v>ERG</v>
      </c>
      <c r="D110" s="11" t="str">
        <f t="shared" si="24"/>
        <v>DD</v>
      </c>
      <c r="E110" s="13" t="str">
        <f t="shared" si="24"/>
        <v>MFI103</v>
      </c>
      <c r="F110" s="13" t="str">
        <f>Tableau14556[[#This Row],[Code métier]]&amp;Tableau14556[[#This Row],[Compteur ne rien saisir]]</f>
        <v>MFI10312</v>
      </c>
      <c r="G110" s="11" t="str">
        <f t="shared" si="25"/>
        <v>VF</v>
      </c>
      <c r="H110" s="38">
        <f t="shared" si="25"/>
        <v>44266</v>
      </c>
      <c r="I110" s="13" t="str">
        <f t="shared" si="25"/>
        <v>Structureur</v>
      </c>
      <c r="J110" s="13" t="str">
        <f t="shared" si="25"/>
        <v>Structureuse</v>
      </c>
      <c r="K110" s="13" t="str">
        <f t="shared" si="25"/>
        <v>CONCEPTION / STRUCTURATION</v>
      </c>
      <c r="L110" s="13" t="str">
        <f t="shared" si="26"/>
        <v>-</v>
      </c>
      <c r="M110" s="13" t="str">
        <f t="shared" si="26"/>
        <v xml:space="preserve">Structurer </v>
      </c>
      <c r="N110" s="13" t="str">
        <f t="shared" si="26"/>
        <v xml:space="preserve">
Le structureur accompagne une opération de financement complexe en concevant des solutions financières adaptées aux besoins des clients (corporates, fonds d’investissement, intermédiaires... ).</v>
      </c>
      <c r="O110" s="13" t="str">
        <f t="shared" si="26"/>
        <v>Concevoir des produits financiers personnalisés :
Le structureur conçoit des solutions adaptées aux clients. Cela peut comprendre un produit ou un assemblage plus complexe de produits. Ces produits répondent aux objectifs financiers du client et dépendent des paramètres spécifiques (ex : délai de l'opération, objectif de rendement, enjeux sectoriels). Le montage des solutions financières nécessite une excellente maîtrise technique des produits, ainsi que des modèles mathématiques d'analyse et de prédiction.
Exécuter et suivre les opérations :
Le structureur est impliqué dans l'exécution et le suivi des opérations. Il rédige notamment les documents nécessaires aux transactions selon des modèles établis. Il produit également les supports pour la vente et le marketing des opérations si nécessaire.
Assurer la veille sur les informations de marchés / veille réglementaire :
Le structureur réalise une veille sur les évolutions réglementaires et demeure à l'écoute des informations des marchés (capitaux, dettes). Il doit se tenir informé des évolutions réglementaires, juridiques, fiscales spécifiques au secteur financier et bancaire de la ou des zones géographiques concernées par l'opération.</v>
      </c>
      <c r="P110" s="13" t="str">
        <f t="shared" si="26"/>
        <v>Types de produits :
Le travail du structureur peut se concentrer sur le marché actions (equity capital markets - ECM) ou sur le marché de la dette (debt capital markets - DCM). Le structureur peut également être spécialisé selon une classe d’actifs (produits de taux, commodities...) ou sur les solutions nécessitant d’utiliser plusieurs classes d’actifs (« multi-asset »).
Types de clients :
Le métier d’originateur peut porter sur tout type d’entreprises : des entreprises cotées ou non, des très grandes entreprises aux PME, internationales ou nationales, publiques ou privées, d’institutions financières ou encore d’état. Cela dépend du positionnement de son entreprise et de son portefeuille clients.
Degré d’utilisation des technologies :
Le degré d'utilisation des outils IT est généralement limité à la maîtrise des outils bureautiques. Le structureur est amené à réaliser des recherches sur des bases de données des marchés (Bloomberg, etc.). Il peut également être amené à intégrer des cryptoactifs à ses solutions.
Contraintes réglementaires :
Les contraintes réglementaires, juridiques et fiscales d'un pays impactent la façon d'opérer du structureur dans sa recherche de solutions. Le structureur s’appuie fortement sur les équipes fiscales et juridiques pour vérifier les pays dans lesquels le produit peut être commercialisé.
Critères ESG :
Le structureur peut être en charge de la création de produits innovants et originaux, comme des produits financiers "verts", intégrant une dose de supports labellisés (ex : ISR) participants par exemple à la reforestation dans le monde. Cela représente généralement une fraction de l'ensemble de la solution et s'appuie sur des labels externes à son entreprise.</v>
      </c>
      <c r="Q110" s="13" t="str">
        <f t="shared" si="26"/>
        <v>Type et taille d’organisation :
Avec une spécialisation sur les marchés de capitaux, le structureur évolue dans une entreprise des marchés financiers. Avec une spécialisation sur le marché de la dette, il se retrouve davantage dans des équipes dédiées  à la "corporate finance" de banques d'investissement, voire des entreprises des marchés financiers.
Type et taille de projet ou opération :
Elles sont variables, elles peuvent être des introductions en bourse, des augmentations de capital, des reclassements de blocs d'actions, des offres publiques... 
Sur le marché de la dette, on compte parmi les types d'opérations : les Euro PP, les green bounds, les convertibles, les obligations... L'originateur est capable de s'adapter à ces divers types, dans le cadre d'un travail d'équipe.</v>
      </c>
      <c r="R110" s="13" t="str">
        <f t="shared" si="26"/>
        <v>Selon les objectifs commerciaux fixés, les horaires peuvent varier au cours des différentes périodes commerciales imposées dans l'année. Cependant, les horaires demeurent assez stables et sont conditionnés par la disponibilité des clients.</v>
      </c>
      <c r="S110" s="13" t="str">
        <f t="shared" si="26"/>
        <v>Les structureurs peuvent ponctuellement se déplacer à l'international, notamment en début et fin d'opération ou pour un nouveau client. Les réunions peuvent également se faire également en visioconférence.</v>
      </c>
      <c r="T110" s="13" t="str">
        <f t="shared" si="26"/>
        <v>Directeur Associé
Originateur
Juriste
Fiscaliste
Négociateur
Sales Trader
Broker
Analyste financier / crédit
Conseiller en gestion de patrimoine
Salesmen
Chargé du marketing
Custumer Relationship Manager
Spécialiste IT &amp; cybersécurité
Spécialistes Blockchain et Finance</v>
      </c>
      <c r="U110" s="13" t="str">
        <f t="shared" si="26"/>
        <v xml:space="preserve">Directeurs financiers clients 
Trésoriers d'entreprise clients
Intermédiaires
Banquiers
Avocats en droit des affaires
</v>
      </c>
      <c r="V110" s="27" t="s">
        <v>13</v>
      </c>
      <c r="W110" s="4" t="s">
        <v>13</v>
      </c>
      <c r="X110" s="4" t="s">
        <v>13</v>
      </c>
      <c r="Y110" s="4" t="s">
        <v>13</v>
      </c>
      <c r="Z110" s="4" t="s">
        <v>13</v>
      </c>
      <c r="AA110" s="4" t="s">
        <v>13</v>
      </c>
      <c r="AB110" s="95" t="s">
        <v>13</v>
      </c>
      <c r="AC110" s="95" t="s">
        <v>13</v>
      </c>
      <c r="AD110" s="95" t="s">
        <v>13</v>
      </c>
      <c r="AE110" s="95" t="str">
        <f>IF(Tableau14556[[#This Row],[N° RNCP-RS]]="-","-","https://www.francecompetences.fr/recherche/rncp/"&amp;Tableau14556[[#This Row],[N° RNCP-RS]])</f>
        <v>-</v>
      </c>
      <c r="AF110" s="140" t="s">
        <v>13</v>
      </c>
      <c r="AG110" s="13" t="s">
        <v>13</v>
      </c>
      <c r="AH110" s="26" t="s">
        <v>13</v>
      </c>
      <c r="AI110" s="13" t="s">
        <v>585</v>
      </c>
      <c r="AJ110" s="26" t="s">
        <v>13</v>
      </c>
      <c r="AK110" s="26" t="s">
        <v>13</v>
      </c>
      <c r="AL110" s="13" t="s">
        <v>13</v>
      </c>
      <c r="AM110" s="13" t="s">
        <v>13</v>
      </c>
      <c r="AN110" s="13" t="s">
        <v>13</v>
      </c>
      <c r="AO110" s="13" t="s">
        <v>13</v>
      </c>
    </row>
    <row r="111" spans="1:41" ht="302.39999999999998" x14ac:dyDescent="0.3">
      <c r="A111" s="11">
        <v>1</v>
      </c>
      <c r="B111" s="5" t="s">
        <v>13</v>
      </c>
      <c r="C111" s="82" t="s">
        <v>305</v>
      </c>
      <c r="D111" s="5" t="s">
        <v>13</v>
      </c>
      <c r="E111" s="11" t="s">
        <v>58</v>
      </c>
      <c r="F111" s="11" t="str">
        <f>Tableau14556[[#This Row],[Code métier]]&amp;Tableau14556[[#This Row],[Compteur ne rien saisir]]</f>
        <v>MFI1161</v>
      </c>
      <c r="G111" s="144" t="s">
        <v>448</v>
      </c>
      <c r="H111" s="37">
        <v>44316</v>
      </c>
      <c r="I111" s="107" t="s">
        <v>481</v>
      </c>
      <c r="J111" s="147" t="s">
        <v>481</v>
      </c>
      <c r="K111" s="5" t="s">
        <v>306</v>
      </c>
      <c r="L111" s="147" t="s">
        <v>670</v>
      </c>
      <c r="M111" s="147" t="s">
        <v>671</v>
      </c>
      <c r="N111" s="147" t="s">
        <v>672</v>
      </c>
      <c r="O111" s="147" t="s">
        <v>673</v>
      </c>
      <c r="P111" s="151" t="s">
        <v>681</v>
      </c>
      <c r="Q111" s="151" t="s">
        <v>682</v>
      </c>
      <c r="R111" s="147" t="s">
        <v>674</v>
      </c>
      <c r="S111" s="147" t="s">
        <v>675</v>
      </c>
      <c r="T111" s="147" t="s">
        <v>676</v>
      </c>
      <c r="U111" s="147" t="s">
        <v>677</v>
      </c>
      <c r="V111" s="27" t="s">
        <v>96</v>
      </c>
      <c r="W111" s="4" t="s">
        <v>208</v>
      </c>
      <c r="X111" s="4" t="s">
        <v>99</v>
      </c>
      <c r="Y111" s="4">
        <v>2</v>
      </c>
      <c r="Z111" s="4">
        <v>2</v>
      </c>
      <c r="AA111" s="4" t="s">
        <v>13</v>
      </c>
      <c r="AB111" s="94">
        <v>32159</v>
      </c>
      <c r="AC111" s="94" t="s">
        <v>496</v>
      </c>
      <c r="AD111" s="94" t="s">
        <v>13</v>
      </c>
      <c r="AE111" s="94" t="s">
        <v>506</v>
      </c>
      <c r="AF111" s="118" t="s">
        <v>556</v>
      </c>
      <c r="AG111" s="11" t="s">
        <v>13</v>
      </c>
      <c r="AH111" s="5" t="s">
        <v>13</v>
      </c>
      <c r="AI111" s="11" t="s">
        <v>585</v>
      </c>
      <c r="AJ111" s="5" t="s">
        <v>5</v>
      </c>
      <c r="AK111" s="5" t="s">
        <v>480</v>
      </c>
      <c r="AL111" s="11" t="s">
        <v>13</v>
      </c>
      <c r="AM111" s="11" t="s">
        <v>13</v>
      </c>
      <c r="AN111" s="11" t="s">
        <v>13</v>
      </c>
      <c r="AO111" s="11" t="s">
        <v>13</v>
      </c>
    </row>
    <row r="112" spans="1:41" ht="34.200000000000003" customHeight="1" x14ac:dyDescent="0.3">
      <c r="A112" s="11">
        <v>2</v>
      </c>
      <c r="B112" s="11" t="str">
        <f t="shared" ref="B112:E122" si="27">IF(B111="","",B111)</f>
        <v>-</v>
      </c>
      <c r="C112" s="11" t="str">
        <f t="shared" si="27"/>
        <v>JUR</v>
      </c>
      <c r="D112" s="11" t="str">
        <f t="shared" si="27"/>
        <v>-</v>
      </c>
      <c r="E112" s="13" t="str">
        <f t="shared" si="27"/>
        <v>MFI116</v>
      </c>
      <c r="F112" s="13" t="str">
        <f>Tableau14556[[#This Row],[Code métier]]&amp;Tableau14556[[#This Row],[Compteur ne rien saisir]]</f>
        <v>MFI1162</v>
      </c>
      <c r="G112" s="11" t="str">
        <f t="shared" ref="G112:U122" si="28">IF(G111="","",G111)</f>
        <v>VF</v>
      </c>
      <c r="H112" s="38">
        <f t="shared" si="28"/>
        <v>44316</v>
      </c>
      <c r="I112" s="13" t="str">
        <f t="shared" si="28"/>
        <v>Spécialiste conformité</v>
      </c>
      <c r="J112" s="13" t="str">
        <f t="shared" si="28"/>
        <v>Spécialiste conformité</v>
      </c>
      <c r="K112" s="13" t="str">
        <f t="shared" si="28"/>
        <v>RISQUES / COMPLIANCE / CONTRÔLE</v>
      </c>
      <c r="L112" s="13" t="str">
        <f t="shared" si="28"/>
        <v>Responsable de la conformité
Responsable de la conformité des services d'investissement (RCSI)
Responsable projets conformité
Responsable conformité et déontologie
Chargé de contrôle permanent et conformité</v>
      </c>
      <c r="M112" s="13" t="str">
        <f t="shared" si="28"/>
        <v>Compliance Officer</v>
      </c>
      <c r="N112" s="13" t="str">
        <f t="shared" si="28"/>
        <v>Le spécialiste Conformité est un acteur essentiel du contrôle permanent. Il travaille au sein de la fonction conformité des entreprises des marchés financiers qui veille au respect des obligations réglementaires, évalue les risques de manquement et les actions prises pour y remédier.</v>
      </c>
      <c r="O112" s="13" t="str">
        <f t="shared" si="28"/>
        <v>Évaluer la conformité de l’entreprise et des opérations :
Le Spécialiste conformité est en charge d’analyser les risques de non-conformités. Il cartographie les risques relatifs aux activités de l’entité, il analyse les impacts liés au nonrespect des obligations et participe à la mise en place des outils de pilotage du contrôle interne permanent. Il participe à la validation des rapports de conformité semestriels et annuels des différentes entités et garantit la fiabilité, l’intégrité et la cohérence des informations transmises aux différentes autorités de contrôle et de tutelle (AMF, ACPR, CNIL, AFA, TRACFIN…).
Contrôler et évaluer :
Le Spécialiste conformité s'assure que les procédures prévoient les contrôles adéquats pour gérer les risques de non-conformité. Suivant le programme de suivi établi, il réalise des contrôles pour s'assurer que ces procédures sont respectées et s'assure que des actions sont mises en oeuvre pour remédier aux incidents ou anomalies identifiés. Il effectue également une surveillance des opérations passées en salle de marché et des flux de paiement, notamment au titre de la lutte contre le blanchiment des capitaux, le financement du terrorisme et des abus de marché.
Conseiller et former les collaborateurs et la Direction :
Le spécialiste conformité est amené à conseiller la Direction et les collaborateurs sur de nombreux dossiers comme notamment, les clients sensibles, les nouveaux produits et les nouvelles activités, les projets d'investissement et de financement les plus complexes, les projets impactant les processus, ou encore les questions déontologiques concernant les collaborateurs. Il conseille les managers et leurs équipes sur l’application de la réglementation et des normes internes. Il joue également un rôle essentiel dans la formation et la sensibilisation des collaborateurs sur les problématiques de conformité. Il est le garant de la rédaction et de l'actualisation des normes de conformité internes et du code de déontologie.</v>
      </c>
      <c r="P112" s="13" t="str">
        <f t="shared" si="28"/>
        <v>Diversité des types de produits :
Le Spécialiste conformité peut être amené à se spécialiser selon les produits gérés (indices, flux actions, etc.) ou les thématiques concernées (lutte contre le blanchiment, Protection des données personnelles, abus de marché, protection de la clientèle, etc.).
Contraintes réglementaires :
La complexité et l’importance croissante des textes réglementaires obligent à une formation régulière du Spécialiste conformité. Pour ce faire, il suit des ateliers sur les nouvelles normes bancaires (ex : Institut Européen de la Régulation Financière, sous l’impulsion de l’AMF et du Centre de Formation de la Profession Bancaire (CFPB), AMAFI).
Degré d’utilisation des technologies :
Le degré d'utilisation des outils IT est généralement limité à la maîtrise des outils bureautiques et des outils internes. Toutefois, les processus métiers sur les outils internes sont importants dans la maîtrise de la conformité. Il est aussi amené à réaliser des recherches sur des bases de données réglementaires et juridiques des marchés.
ESG :
L'augmentation et le durcissement des réglementations ESG amènent le Spécialiste conformité à se former sur ces sujets.</v>
      </c>
      <c r="Q112" s="13" t="str">
        <f t="shared" si="28"/>
        <v>Type et taille d’organisation :
Les missions du Spécialiste conformité varient selon le type de structure. La fonction conformité étant obligatoire, sauf pour les plus petites structures, le spécialiste conformité exerce dans la plupart des entreprises des marchés financiers.
Type et taille de projet ou opération :
Selon la taille et le type d'organisation, le Spécialiste conformité peut cumuler les fonctions de responsable de la conformité, du contrôle interne, de la lutte contre le blanchiment et de délégué à la protection des données. Dans le cadre de la lutte anti-blanchiment, le Spécialiste conformité peut également avoir le rôle de déclarant et de correspondant Tracfin. Enfin, certains chargés de conformité et déontologues participent aux projets de la maîtrise d’ouvrage concernant les projets d’automatisation des tâches du contrôle interne.</v>
      </c>
      <c r="R112" s="13" t="str">
        <f t="shared" si="28"/>
        <v>L'amplitude horaire est relativement importante, mais demeure stable en dehors des situations de crise. Lors de celles-ci, la disponibilité du Spécialiste conformité doit être très élevée pour assurer la confiance des parties prenantes.</v>
      </c>
      <c r="S112" s="13" t="str">
        <f t="shared" si="28"/>
        <v>Selon la taille de la structure, les Spécialistes conformité peuvent être amenés à se déplacer dans les différents bureaux de l'entreprise ou auprès des autorités réglementaires, en France ou en Europe surtout.</v>
      </c>
      <c r="T112" s="13" t="str">
        <f t="shared" si="28"/>
        <v>Directeur - Associé
Secrétaire général
Gestionnaire middle-office et back-office
Ensemble des fonctions front-office (Négociateur, Salesman, Analyste financier, Broker)
Structureur
Originateur
Juriste
Ensemble des fonctions supports de l'entreprise (IT, Juridique, Fiscal, Administration)
Risk manager</v>
      </c>
      <c r="U112" s="13" t="str">
        <f t="shared" si="28"/>
        <v>Autorités de place
Auditeurs et consultants
Associations professionnelles
Homologues d'autres établissements</v>
      </c>
      <c r="V112" s="27" t="s">
        <v>96</v>
      </c>
      <c r="W112" s="4" t="s">
        <v>208</v>
      </c>
      <c r="X112" s="4" t="s">
        <v>98</v>
      </c>
      <c r="Y112" s="4">
        <v>1</v>
      </c>
      <c r="Z112" s="4">
        <v>3</v>
      </c>
      <c r="AA112" s="4" t="s">
        <v>13</v>
      </c>
      <c r="AB112" s="95">
        <v>35007</v>
      </c>
      <c r="AC112" s="95" t="s">
        <v>522</v>
      </c>
      <c r="AD112" s="95" t="s">
        <v>13</v>
      </c>
      <c r="AE112" s="95" t="s">
        <v>519</v>
      </c>
      <c r="AF112" s="137" t="s">
        <v>552</v>
      </c>
      <c r="AG112" s="13" t="s">
        <v>13</v>
      </c>
      <c r="AH112" s="26" t="s">
        <v>13</v>
      </c>
      <c r="AI112" s="13" t="s">
        <v>585</v>
      </c>
      <c r="AJ112" s="26" t="s">
        <v>201</v>
      </c>
      <c r="AK112" s="26" t="s">
        <v>193</v>
      </c>
      <c r="AL112" s="13" t="s">
        <v>13</v>
      </c>
      <c r="AM112" s="13" t="s">
        <v>13</v>
      </c>
      <c r="AN112" s="13" t="s">
        <v>13</v>
      </c>
      <c r="AO112" s="13" t="s">
        <v>13</v>
      </c>
    </row>
    <row r="113" spans="1:41" ht="34.200000000000003" customHeight="1" x14ac:dyDescent="0.3">
      <c r="A113" s="11">
        <v>3</v>
      </c>
      <c r="B113" s="11" t="str">
        <f t="shared" si="27"/>
        <v>-</v>
      </c>
      <c r="C113" s="11" t="str">
        <f t="shared" si="27"/>
        <v>JUR</v>
      </c>
      <c r="D113" s="11" t="str">
        <f t="shared" si="27"/>
        <v>-</v>
      </c>
      <c r="E113" s="13" t="str">
        <f t="shared" si="27"/>
        <v>MFI116</v>
      </c>
      <c r="F113" s="13" t="str">
        <f>Tableau14556[[#This Row],[Code métier]]&amp;Tableau14556[[#This Row],[Compteur ne rien saisir]]</f>
        <v>MFI1163</v>
      </c>
      <c r="G113" s="11" t="str">
        <f t="shared" si="28"/>
        <v>VF</v>
      </c>
      <c r="H113" s="38">
        <f t="shared" si="28"/>
        <v>44316</v>
      </c>
      <c r="I113" s="13" t="str">
        <f t="shared" si="28"/>
        <v>Spécialiste conformité</v>
      </c>
      <c r="J113" s="13" t="str">
        <f t="shared" si="28"/>
        <v>Spécialiste conformité</v>
      </c>
      <c r="K113" s="13" t="str">
        <f t="shared" si="28"/>
        <v>RISQUES / COMPLIANCE / CONTRÔLE</v>
      </c>
      <c r="L113" s="13" t="str">
        <f t="shared" si="28"/>
        <v>Responsable de la conformité
Responsable de la conformité des services d'investissement (RCSI)
Responsable projets conformité
Responsable conformité et déontologie
Chargé de contrôle permanent et conformité</v>
      </c>
      <c r="M113" s="13" t="str">
        <f t="shared" si="28"/>
        <v>Compliance Officer</v>
      </c>
      <c r="N113" s="13" t="str">
        <f t="shared" si="28"/>
        <v>Le spécialiste Conformité est un acteur essentiel du contrôle permanent. Il travaille au sein de la fonction conformité des entreprises des marchés financiers qui veille au respect des obligations réglementaires, évalue les risques de manquement et les actions prises pour y remédier.</v>
      </c>
      <c r="O113" s="13" t="str">
        <f t="shared" si="28"/>
        <v>Évaluer la conformité de l’entreprise et des opérations :
Le Spécialiste conformité est en charge d’analyser les risques de non-conformités. Il cartographie les risques relatifs aux activités de l’entité, il analyse les impacts liés au nonrespect des obligations et participe à la mise en place des outils de pilotage du contrôle interne permanent. Il participe à la validation des rapports de conformité semestriels et annuels des différentes entités et garantit la fiabilité, l’intégrité et la cohérence des informations transmises aux différentes autorités de contrôle et de tutelle (AMF, ACPR, CNIL, AFA, TRACFIN…).
Contrôler et évaluer :
Le Spécialiste conformité s'assure que les procédures prévoient les contrôles adéquats pour gérer les risques de non-conformité. Suivant le programme de suivi établi, il réalise des contrôles pour s'assurer que ces procédures sont respectées et s'assure que des actions sont mises en oeuvre pour remédier aux incidents ou anomalies identifiés. Il effectue également une surveillance des opérations passées en salle de marché et des flux de paiement, notamment au titre de la lutte contre le blanchiment des capitaux, le financement du terrorisme et des abus de marché.
Conseiller et former les collaborateurs et la Direction :
Le spécialiste conformité est amené à conseiller la Direction et les collaborateurs sur de nombreux dossiers comme notamment, les clients sensibles, les nouveaux produits et les nouvelles activités, les projets d'investissement et de financement les plus complexes, les projets impactant les processus, ou encore les questions déontologiques concernant les collaborateurs. Il conseille les managers et leurs équipes sur l’application de la réglementation et des normes internes. Il joue également un rôle essentiel dans la formation et la sensibilisation des collaborateurs sur les problématiques de conformité. Il est le garant de la rédaction et de l'actualisation des normes de conformité internes et du code de déontologie.</v>
      </c>
      <c r="P113" s="13" t="str">
        <f t="shared" si="28"/>
        <v>Diversité des types de produits :
Le Spécialiste conformité peut être amené à se spécialiser selon les produits gérés (indices, flux actions, etc.) ou les thématiques concernées (lutte contre le blanchiment, Protection des données personnelles, abus de marché, protection de la clientèle, etc.).
Contraintes réglementaires :
La complexité et l’importance croissante des textes réglementaires obligent à une formation régulière du Spécialiste conformité. Pour ce faire, il suit des ateliers sur les nouvelles normes bancaires (ex : Institut Européen de la Régulation Financière, sous l’impulsion de l’AMF et du Centre de Formation de la Profession Bancaire (CFPB), AMAFI).
Degré d’utilisation des technologies :
Le degré d'utilisation des outils IT est généralement limité à la maîtrise des outils bureautiques et des outils internes. Toutefois, les processus métiers sur les outils internes sont importants dans la maîtrise de la conformité. Il est aussi amené à réaliser des recherches sur des bases de données réglementaires et juridiques des marchés.
ESG :
L'augmentation et le durcissement des réglementations ESG amènent le Spécialiste conformité à se former sur ces sujets.</v>
      </c>
      <c r="Q113" s="13" t="str">
        <f t="shared" si="28"/>
        <v>Type et taille d’organisation :
Les missions du Spécialiste conformité varient selon le type de structure. La fonction conformité étant obligatoire, sauf pour les plus petites structures, le spécialiste conformité exerce dans la plupart des entreprises des marchés financiers.
Type et taille de projet ou opération :
Selon la taille et le type d'organisation, le Spécialiste conformité peut cumuler les fonctions de responsable de la conformité, du contrôle interne, de la lutte contre le blanchiment et de délégué à la protection des données. Dans le cadre de la lutte anti-blanchiment, le Spécialiste conformité peut également avoir le rôle de déclarant et de correspondant Tracfin. Enfin, certains chargés de conformité et déontologues participent aux projets de la maîtrise d’ouvrage concernant les projets d’automatisation des tâches du contrôle interne.</v>
      </c>
      <c r="R113" s="13" t="str">
        <f t="shared" si="28"/>
        <v>L'amplitude horaire est relativement importante, mais demeure stable en dehors des situations de crise. Lors de celles-ci, la disponibilité du Spécialiste conformité doit être très élevée pour assurer la confiance des parties prenantes.</v>
      </c>
      <c r="S113" s="13" t="str">
        <f t="shared" si="28"/>
        <v>Selon la taille de la structure, les Spécialistes conformité peuvent être amenés à se déplacer dans les différents bureaux de l'entreprise ou auprès des autorités réglementaires, en France ou en Europe surtout.</v>
      </c>
      <c r="T113" s="13" t="str">
        <f t="shared" si="28"/>
        <v>Directeur - Associé
Secrétaire général
Gestionnaire middle-office et back-office
Ensemble des fonctions front-office (Négociateur, Salesman, Analyste financier, Broker)
Structureur
Originateur
Juriste
Ensemble des fonctions supports de l'entreprise (IT, Juridique, Fiscal, Administration)
Risk manager</v>
      </c>
      <c r="U113" s="13" t="str">
        <f t="shared" si="28"/>
        <v>Autorités de place
Auditeurs et consultants
Associations professionnelles
Homologues d'autres établissements</v>
      </c>
      <c r="V113" s="27" t="s">
        <v>180</v>
      </c>
      <c r="W113" s="4" t="s">
        <v>181</v>
      </c>
      <c r="X113" s="4" t="s">
        <v>188</v>
      </c>
      <c r="Y113" s="4" t="s">
        <v>13</v>
      </c>
      <c r="Z113" s="4">
        <v>2</v>
      </c>
      <c r="AA113" s="4" t="s">
        <v>13</v>
      </c>
      <c r="AB113" s="95">
        <v>34294</v>
      </c>
      <c r="AC113" s="95" t="s">
        <v>523</v>
      </c>
      <c r="AD113" s="95" t="s">
        <v>13</v>
      </c>
      <c r="AE113" s="95" t="s">
        <v>524</v>
      </c>
      <c r="AF113" s="137" t="s">
        <v>553</v>
      </c>
      <c r="AG113" s="13" t="s">
        <v>13</v>
      </c>
      <c r="AH113" s="26" t="s">
        <v>13</v>
      </c>
      <c r="AI113" s="13" t="s">
        <v>585</v>
      </c>
      <c r="AJ113" s="26" t="s">
        <v>2</v>
      </c>
      <c r="AK113" s="26" t="s">
        <v>13</v>
      </c>
      <c r="AL113" s="13" t="s">
        <v>13</v>
      </c>
      <c r="AM113" s="13" t="s">
        <v>13</v>
      </c>
      <c r="AN113" s="13" t="s">
        <v>13</v>
      </c>
      <c r="AO113" s="13" t="s">
        <v>13</v>
      </c>
    </row>
    <row r="114" spans="1:41" ht="34.200000000000003" customHeight="1" x14ac:dyDescent="0.3">
      <c r="A114" s="11">
        <v>4</v>
      </c>
      <c r="B114" s="11" t="str">
        <f t="shared" si="27"/>
        <v>-</v>
      </c>
      <c r="C114" s="11" t="str">
        <f t="shared" si="27"/>
        <v>JUR</v>
      </c>
      <c r="D114" s="11" t="str">
        <f t="shared" si="27"/>
        <v>-</v>
      </c>
      <c r="E114" s="13" t="str">
        <f t="shared" si="27"/>
        <v>MFI116</v>
      </c>
      <c r="F114" s="13" t="str">
        <f>Tableau14556[[#This Row],[Code métier]]&amp;Tableau14556[[#This Row],[Compteur ne rien saisir]]</f>
        <v>MFI1164</v>
      </c>
      <c r="G114" s="11" t="str">
        <f t="shared" si="28"/>
        <v>VF</v>
      </c>
      <c r="H114" s="38">
        <f t="shared" si="28"/>
        <v>44316</v>
      </c>
      <c r="I114" s="13" t="str">
        <f t="shared" si="28"/>
        <v>Spécialiste conformité</v>
      </c>
      <c r="J114" s="13" t="str">
        <f t="shared" si="28"/>
        <v>Spécialiste conformité</v>
      </c>
      <c r="K114" s="13" t="str">
        <f t="shared" si="28"/>
        <v>RISQUES / COMPLIANCE / CONTRÔLE</v>
      </c>
      <c r="L114" s="13" t="str">
        <f t="shared" si="28"/>
        <v>Responsable de la conformité
Responsable de la conformité des services d'investissement (RCSI)
Responsable projets conformité
Responsable conformité et déontologie
Chargé de contrôle permanent et conformité</v>
      </c>
      <c r="M114" s="13" t="str">
        <f t="shared" si="28"/>
        <v>Compliance Officer</v>
      </c>
      <c r="N114" s="13" t="str">
        <f t="shared" si="28"/>
        <v>Le spécialiste Conformité est un acteur essentiel du contrôle permanent. Il travaille au sein de la fonction conformité des entreprises des marchés financiers qui veille au respect des obligations réglementaires, évalue les risques de manquement et les actions prises pour y remédier.</v>
      </c>
      <c r="O114" s="13" t="str">
        <f t="shared" si="28"/>
        <v>Évaluer la conformité de l’entreprise et des opérations :
Le Spécialiste conformité est en charge d’analyser les risques de non-conformités. Il cartographie les risques relatifs aux activités de l’entité, il analyse les impacts liés au nonrespect des obligations et participe à la mise en place des outils de pilotage du contrôle interne permanent. Il participe à la validation des rapports de conformité semestriels et annuels des différentes entités et garantit la fiabilité, l’intégrité et la cohérence des informations transmises aux différentes autorités de contrôle et de tutelle (AMF, ACPR, CNIL, AFA, TRACFIN…).
Contrôler et évaluer :
Le Spécialiste conformité s'assure que les procédures prévoient les contrôles adéquats pour gérer les risques de non-conformité. Suivant le programme de suivi établi, il réalise des contrôles pour s'assurer que ces procédures sont respectées et s'assure que des actions sont mises en oeuvre pour remédier aux incidents ou anomalies identifiés. Il effectue également une surveillance des opérations passées en salle de marché et des flux de paiement, notamment au titre de la lutte contre le blanchiment des capitaux, le financement du terrorisme et des abus de marché.
Conseiller et former les collaborateurs et la Direction :
Le spécialiste conformité est amené à conseiller la Direction et les collaborateurs sur de nombreux dossiers comme notamment, les clients sensibles, les nouveaux produits et les nouvelles activités, les projets d'investissement et de financement les plus complexes, les projets impactant les processus, ou encore les questions déontologiques concernant les collaborateurs. Il conseille les managers et leurs équipes sur l’application de la réglementation et des normes internes. Il joue également un rôle essentiel dans la formation et la sensibilisation des collaborateurs sur les problématiques de conformité. Il est le garant de la rédaction et de l'actualisation des normes de conformité internes et du code de déontologie.</v>
      </c>
      <c r="P114" s="13" t="str">
        <f t="shared" si="28"/>
        <v>Diversité des types de produits :
Le Spécialiste conformité peut être amené à se spécialiser selon les produits gérés (indices, flux actions, etc.) ou les thématiques concernées (lutte contre le blanchiment, Protection des données personnelles, abus de marché, protection de la clientèle, etc.).
Contraintes réglementaires :
La complexité et l’importance croissante des textes réglementaires obligent à une formation régulière du Spécialiste conformité. Pour ce faire, il suit des ateliers sur les nouvelles normes bancaires (ex : Institut Européen de la Régulation Financière, sous l’impulsion de l’AMF et du Centre de Formation de la Profession Bancaire (CFPB), AMAFI).
Degré d’utilisation des technologies :
Le degré d'utilisation des outils IT est généralement limité à la maîtrise des outils bureautiques et des outils internes. Toutefois, les processus métiers sur les outils internes sont importants dans la maîtrise de la conformité. Il est aussi amené à réaliser des recherches sur des bases de données réglementaires et juridiques des marchés.
ESG :
L'augmentation et le durcissement des réglementations ESG amènent le Spécialiste conformité à se former sur ces sujets.</v>
      </c>
      <c r="Q114" s="13" t="str">
        <f t="shared" si="28"/>
        <v>Type et taille d’organisation :
Les missions du Spécialiste conformité varient selon le type de structure. La fonction conformité étant obligatoire, sauf pour les plus petites structures, le spécialiste conformité exerce dans la plupart des entreprises des marchés financiers.
Type et taille de projet ou opération :
Selon la taille et le type d'organisation, le Spécialiste conformité peut cumuler les fonctions de responsable de la conformité, du contrôle interne, de la lutte contre le blanchiment et de délégué à la protection des données. Dans le cadre de la lutte anti-blanchiment, le Spécialiste conformité peut également avoir le rôle de déclarant et de correspondant Tracfin. Enfin, certains chargés de conformité et déontologues participent aux projets de la maîtrise d’ouvrage concernant les projets d’automatisation des tâches du contrôle interne.</v>
      </c>
      <c r="R114" s="13" t="str">
        <f t="shared" si="28"/>
        <v>L'amplitude horaire est relativement importante, mais demeure stable en dehors des situations de crise. Lors de celles-ci, la disponibilité du Spécialiste conformité doit être très élevée pour assurer la confiance des parties prenantes.</v>
      </c>
      <c r="S114" s="13" t="str">
        <f t="shared" si="28"/>
        <v>Selon la taille de la structure, les Spécialistes conformité peuvent être amenés à se déplacer dans les différents bureaux de l'entreprise ou auprès des autorités réglementaires, en France ou en Europe surtout.</v>
      </c>
      <c r="T114" s="13" t="str">
        <f t="shared" si="28"/>
        <v>Directeur - Associé
Secrétaire général
Gestionnaire middle-office et back-office
Ensemble des fonctions front-office (Négociateur, Salesman, Analyste financier, Broker)
Structureur
Originateur
Juriste
Ensemble des fonctions supports de l'entreprise (IT, Juridique, Fiscal, Administration)
Risk manager</v>
      </c>
      <c r="U114" s="13" t="str">
        <f t="shared" si="28"/>
        <v>Autorités de place
Auditeurs et consultants
Associations professionnelles
Homologues d'autres établissements</v>
      </c>
      <c r="V114" s="27" t="s">
        <v>180</v>
      </c>
      <c r="W114" s="4" t="s">
        <v>181</v>
      </c>
      <c r="X114" s="4" t="s">
        <v>185</v>
      </c>
      <c r="Y114" s="4" t="s">
        <v>13</v>
      </c>
      <c r="Z114" s="4">
        <v>3</v>
      </c>
      <c r="AA114" s="4" t="s">
        <v>13</v>
      </c>
      <c r="AB114" s="95">
        <v>34498</v>
      </c>
      <c r="AC114" s="95" t="s">
        <v>486</v>
      </c>
      <c r="AD114" s="95" t="s">
        <v>13</v>
      </c>
      <c r="AE114" s="95" t="s">
        <v>488</v>
      </c>
      <c r="AF114" s="137" t="s">
        <v>554</v>
      </c>
      <c r="AG114" s="13" t="s">
        <v>13</v>
      </c>
      <c r="AH114" s="26" t="s">
        <v>13</v>
      </c>
      <c r="AI114" s="13" t="s">
        <v>585</v>
      </c>
      <c r="AJ114" s="26" t="s">
        <v>303</v>
      </c>
      <c r="AK114" s="26" t="s">
        <v>13</v>
      </c>
      <c r="AL114" s="13" t="s">
        <v>13</v>
      </c>
      <c r="AM114" s="13" t="s">
        <v>13</v>
      </c>
      <c r="AN114" s="13" t="s">
        <v>13</v>
      </c>
      <c r="AO114" s="13" t="s">
        <v>13</v>
      </c>
    </row>
    <row r="115" spans="1:41" ht="34.200000000000003" customHeight="1" x14ac:dyDescent="0.3">
      <c r="A115" s="11">
        <v>5</v>
      </c>
      <c r="B115" s="11" t="str">
        <f t="shared" si="27"/>
        <v>-</v>
      </c>
      <c r="C115" s="11" t="str">
        <f t="shared" si="27"/>
        <v>JUR</v>
      </c>
      <c r="D115" s="11" t="str">
        <f t="shared" si="27"/>
        <v>-</v>
      </c>
      <c r="E115" s="13" t="str">
        <f t="shared" si="27"/>
        <v>MFI116</v>
      </c>
      <c r="F115" s="13" t="str">
        <f>Tableau14556[[#This Row],[Code métier]]&amp;Tableau14556[[#This Row],[Compteur ne rien saisir]]</f>
        <v>MFI1165</v>
      </c>
      <c r="G115" s="11" t="str">
        <f t="shared" si="28"/>
        <v>VF</v>
      </c>
      <c r="H115" s="38">
        <f t="shared" si="28"/>
        <v>44316</v>
      </c>
      <c r="I115" s="13" t="str">
        <f t="shared" si="28"/>
        <v>Spécialiste conformité</v>
      </c>
      <c r="J115" s="13" t="str">
        <f t="shared" si="28"/>
        <v>Spécialiste conformité</v>
      </c>
      <c r="K115" s="13" t="str">
        <f t="shared" si="28"/>
        <v>RISQUES / COMPLIANCE / CONTRÔLE</v>
      </c>
      <c r="L115" s="13" t="str">
        <f t="shared" si="28"/>
        <v>Responsable de la conformité
Responsable de la conformité des services d'investissement (RCSI)
Responsable projets conformité
Responsable conformité et déontologie
Chargé de contrôle permanent et conformité</v>
      </c>
      <c r="M115" s="13" t="str">
        <f t="shared" si="28"/>
        <v>Compliance Officer</v>
      </c>
      <c r="N115" s="13" t="str">
        <f t="shared" si="28"/>
        <v>Le spécialiste Conformité est un acteur essentiel du contrôle permanent. Il travaille au sein de la fonction conformité des entreprises des marchés financiers qui veille au respect des obligations réglementaires, évalue les risques de manquement et les actions prises pour y remédier.</v>
      </c>
      <c r="O115" s="13" t="str">
        <f t="shared" si="28"/>
        <v>Évaluer la conformité de l’entreprise et des opérations :
Le Spécialiste conformité est en charge d’analyser les risques de non-conformités. Il cartographie les risques relatifs aux activités de l’entité, il analyse les impacts liés au nonrespect des obligations et participe à la mise en place des outils de pilotage du contrôle interne permanent. Il participe à la validation des rapports de conformité semestriels et annuels des différentes entités et garantit la fiabilité, l’intégrité et la cohérence des informations transmises aux différentes autorités de contrôle et de tutelle (AMF, ACPR, CNIL, AFA, TRACFIN…).
Contrôler et évaluer :
Le Spécialiste conformité s'assure que les procédures prévoient les contrôles adéquats pour gérer les risques de non-conformité. Suivant le programme de suivi établi, il réalise des contrôles pour s'assurer que ces procédures sont respectées et s'assure que des actions sont mises en oeuvre pour remédier aux incidents ou anomalies identifiés. Il effectue également une surveillance des opérations passées en salle de marché et des flux de paiement, notamment au titre de la lutte contre le blanchiment des capitaux, le financement du terrorisme et des abus de marché.
Conseiller et former les collaborateurs et la Direction :
Le spécialiste conformité est amené à conseiller la Direction et les collaborateurs sur de nombreux dossiers comme notamment, les clients sensibles, les nouveaux produits et les nouvelles activités, les projets d'investissement et de financement les plus complexes, les projets impactant les processus, ou encore les questions déontologiques concernant les collaborateurs. Il conseille les managers et leurs équipes sur l’application de la réglementation et des normes internes. Il joue également un rôle essentiel dans la formation et la sensibilisation des collaborateurs sur les problématiques de conformité. Il est le garant de la rédaction et de l'actualisation des normes de conformité internes et du code de déontologie.</v>
      </c>
      <c r="P115" s="13" t="str">
        <f t="shared" si="28"/>
        <v>Diversité des types de produits :
Le Spécialiste conformité peut être amené à se spécialiser selon les produits gérés (indices, flux actions, etc.) ou les thématiques concernées (lutte contre le blanchiment, Protection des données personnelles, abus de marché, protection de la clientèle, etc.).
Contraintes réglementaires :
La complexité et l’importance croissante des textes réglementaires obligent à une formation régulière du Spécialiste conformité. Pour ce faire, il suit des ateliers sur les nouvelles normes bancaires (ex : Institut Européen de la Régulation Financière, sous l’impulsion de l’AMF et du Centre de Formation de la Profession Bancaire (CFPB), AMAFI).
Degré d’utilisation des technologies :
Le degré d'utilisation des outils IT est généralement limité à la maîtrise des outils bureautiques et des outils internes. Toutefois, les processus métiers sur les outils internes sont importants dans la maîtrise de la conformité. Il est aussi amené à réaliser des recherches sur des bases de données réglementaires et juridiques des marchés.
ESG :
L'augmentation et le durcissement des réglementations ESG amènent le Spécialiste conformité à se former sur ces sujets.</v>
      </c>
      <c r="Q115" s="13" t="str">
        <f t="shared" si="28"/>
        <v>Type et taille d’organisation :
Les missions du Spécialiste conformité varient selon le type de structure. La fonction conformité étant obligatoire, sauf pour les plus petites structures, le spécialiste conformité exerce dans la plupart des entreprises des marchés financiers.
Type et taille de projet ou opération :
Selon la taille et le type d'organisation, le Spécialiste conformité peut cumuler les fonctions de responsable de la conformité, du contrôle interne, de la lutte contre le blanchiment et de délégué à la protection des données. Dans le cadre de la lutte anti-blanchiment, le Spécialiste conformité peut également avoir le rôle de déclarant et de correspondant Tracfin. Enfin, certains chargés de conformité et déontologues participent aux projets de la maîtrise d’ouvrage concernant les projets d’automatisation des tâches du contrôle interne.</v>
      </c>
      <c r="R115" s="13" t="str">
        <f t="shared" si="28"/>
        <v>L'amplitude horaire est relativement importante, mais demeure stable en dehors des situations de crise. Lors de celles-ci, la disponibilité du Spécialiste conformité doit être très élevée pour assurer la confiance des parties prenantes.</v>
      </c>
      <c r="S115" s="13" t="str">
        <f t="shared" si="28"/>
        <v>Selon la taille de la structure, les Spécialistes conformité peuvent être amenés à se déplacer dans les différents bureaux de l'entreprise ou auprès des autorités réglementaires, en France ou en Europe surtout.</v>
      </c>
      <c r="T115" s="13" t="str">
        <f t="shared" si="28"/>
        <v>Directeur - Associé
Secrétaire général
Gestionnaire middle-office et back-office
Ensemble des fonctions front-office (Négociateur, Salesman, Analyste financier, Broker)
Structureur
Originateur
Juriste
Ensemble des fonctions supports de l'entreprise (IT, Juridique, Fiscal, Administration)
Risk manager</v>
      </c>
      <c r="U115" s="13" t="str">
        <f t="shared" si="28"/>
        <v>Autorités de place
Auditeurs et consultants
Associations professionnelles
Homologues d'autres établissements</v>
      </c>
      <c r="V115" s="27" t="s">
        <v>162</v>
      </c>
      <c r="W115" s="4" t="s">
        <v>163</v>
      </c>
      <c r="X115" s="4" t="s">
        <v>286</v>
      </c>
      <c r="Y115" s="4" t="s">
        <v>13</v>
      </c>
      <c r="Z115" s="4">
        <v>2</v>
      </c>
      <c r="AA115" s="4" t="s">
        <v>13</v>
      </c>
      <c r="AB115" s="95">
        <v>34127</v>
      </c>
      <c r="AC115" s="95" t="s">
        <v>499</v>
      </c>
      <c r="AD115" s="95" t="s">
        <v>13</v>
      </c>
      <c r="AE115" s="95" t="s">
        <v>525</v>
      </c>
      <c r="AF115" s="124" t="s">
        <v>601</v>
      </c>
      <c r="AG115" s="13" t="s">
        <v>13</v>
      </c>
      <c r="AH115" s="26" t="s">
        <v>13</v>
      </c>
      <c r="AI115" s="13" t="s">
        <v>585</v>
      </c>
      <c r="AJ115" s="26" t="s">
        <v>13</v>
      </c>
      <c r="AK115" s="26" t="s">
        <v>13</v>
      </c>
      <c r="AL115" s="13" t="s">
        <v>13</v>
      </c>
      <c r="AM115" s="13" t="s">
        <v>13</v>
      </c>
      <c r="AN115" s="13" t="s">
        <v>13</v>
      </c>
      <c r="AO115" s="13" t="s">
        <v>13</v>
      </c>
    </row>
    <row r="116" spans="1:41" ht="34.200000000000003" customHeight="1" x14ac:dyDescent="0.3">
      <c r="A116" s="11">
        <v>6</v>
      </c>
      <c r="B116" s="11" t="str">
        <f t="shared" si="27"/>
        <v>-</v>
      </c>
      <c r="C116" s="11" t="str">
        <f t="shared" si="27"/>
        <v>JUR</v>
      </c>
      <c r="D116" s="11" t="str">
        <f t="shared" si="27"/>
        <v>-</v>
      </c>
      <c r="E116" s="13" t="str">
        <f t="shared" si="27"/>
        <v>MFI116</v>
      </c>
      <c r="F116" s="13" t="str">
        <f>Tableau14556[[#This Row],[Code métier]]&amp;Tableau14556[[#This Row],[Compteur ne rien saisir]]</f>
        <v>MFI1166</v>
      </c>
      <c r="G116" s="11" t="str">
        <f t="shared" si="28"/>
        <v>VF</v>
      </c>
      <c r="H116" s="38">
        <f t="shared" si="28"/>
        <v>44316</v>
      </c>
      <c r="I116" s="13" t="str">
        <f t="shared" si="28"/>
        <v>Spécialiste conformité</v>
      </c>
      <c r="J116" s="13" t="str">
        <f t="shared" si="28"/>
        <v>Spécialiste conformité</v>
      </c>
      <c r="K116" s="13" t="str">
        <f t="shared" si="28"/>
        <v>RISQUES / COMPLIANCE / CONTRÔLE</v>
      </c>
      <c r="L116" s="13" t="str">
        <f t="shared" si="28"/>
        <v>Responsable de la conformité
Responsable de la conformité des services d'investissement (RCSI)
Responsable projets conformité
Responsable conformité et déontologie
Chargé de contrôle permanent et conformité</v>
      </c>
      <c r="M116" s="13" t="str">
        <f t="shared" si="28"/>
        <v>Compliance Officer</v>
      </c>
      <c r="N116" s="13" t="str">
        <f t="shared" si="28"/>
        <v>Le spécialiste Conformité est un acteur essentiel du contrôle permanent. Il travaille au sein de la fonction conformité des entreprises des marchés financiers qui veille au respect des obligations réglementaires, évalue les risques de manquement et les actions prises pour y remédier.</v>
      </c>
      <c r="O116" s="13" t="str">
        <f t="shared" si="28"/>
        <v>Évaluer la conformité de l’entreprise et des opérations :
Le Spécialiste conformité est en charge d’analyser les risques de non-conformités. Il cartographie les risques relatifs aux activités de l’entité, il analyse les impacts liés au nonrespect des obligations et participe à la mise en place des outils de pilotage du contrôle interne permanent. Il participe à la validation des rapports de conformité semestriels et annuels des différentes entités et garantit la fiabilité, l’intégrité et la cohérence des informations transmises aux différentes autorités de contrôle et de tutelle (AMF, ACPR, CNIL, AFA, TRACFIN…).
Contrôler et évaluer :
Le Spécialiste conformité s'assure que les procédures prévoient les contrôles adéquats pour gérer les risques de non-conformité. Suivant le programme de suivi établi, il réalise des contrôles pour s'assurer que ces procédures sont respectées et s'assure que des actions sont mises en oeuvre pour remédier aux incidents ou anomalies identifiés. Il effectue également une surveillance des opérations passées en salle de marché et des flux de paiement, notamment au titre de la lutte contre le blanchiment des capitaux, le financement du terrorisme et des abus de marché.
Conseiller et former les collaborateurs et la Direction :
Le spécialiste conformité est amené à conseiller la Direction et les collaborateurs sur de nombreux dossiers comme notamment, les clients sensibles, les nouveaux produits et les nouvelles activités, les projets d'investissement et de financement les plus complexes, les projets impactant les processus, ou encore les questions déontologiques concernant les collaborateurs. Il conseille les managers et leurs équipes sur l’application de la réglementation et des normes internes. Il joue également un rôle essentiel dans la formation et la sensibilisation des collaborateurs sur les problématiques de conformité. Il est le garant de la rédaction et de l'actualisation des normes de conformité internes et du code de déontologie.</v>
      </c>
      <c r="P116" s="13" t="str">
        <f t="shared" si="28"/>
        <v>Diversité des types de produits :
Le Spécialiste conformité peut être amené à se spécialiser selon les produits gérés (indices, flux actions, etc.) ou les thématiques concernées (lutte contre le blanchiment, Protection des données personnelles, abus de marché, protection de la clientèle, etc.).
Contraintes réglementaires :
La complexité et l’importance croissante des textes réglementaires obligent à une formation régulière du Spécialiste conformité. Pour ce faire, il suit des ateliers sur les nouvelles normes bancaires (ex : Institut Européen de la Régulation Financière, sous l’impulsion de l’AMF et du Centre de Formation de la Profession Bancaire (CFPB), AMAFI).
Degré d’utilisation des technologies :
Le degré d'utilisation des outils IT est généralement limité à la maîtrise des outils bureautiques et des outils internes. Toutefois, les processus métiers sur les outils internes sont importants dans la maîtrise de la conformité. Il est aussi amené à réaliser des recherches sur des bases de données réglementaires et juridiques des marchés.
ESG :
L'augmentation et le durcissement des réglementations ESG amènent le Spécialiste conformité à se former sur ces sujets.</v>
      </c>
      <c r="Q116" s="13" t="str">
        <f t="shared" si="28"/>
        <v>Type et taille d’organisation :
Les missions du Spécialiste conformité varient selon le type de structure. La fonction conformité étant obligatoire, sauf pour les plus petites structures, le spécialiste conformité exerce dans la plupart des entreprises des marchés financiers.
Type et taille de projet ou opération :
Selon la taille et le type d'organisation, le Spécialiste conformité peut cumuler les fonctions de responsable de la conformité, du contrôle interne, de la lutte contre le blanchiment et de délégué à la protection des données. Dans le cadre de la lutte anti-blanchiment, le Spécialiste conformité peut également avoir le rôle de déclarant et de correspondant Tracfin. Enfin, certains chargés de conformité et déontologues participent aux projets de la maîtrise d’ouvrage concernant les projets d’automatisation des tâches du contrôle interne.</v>
      </c>
      <c r="R116" s="13" t="str">
        <f t="shared" si="28"/>
        <v>L'amplitude horaire est relativement importante, mais demeure stable en dehors des situations de crise. Lors de celles-ci, la disponibilité du Spécialiste conformité doit être très élevée pour assurer la confiance des parties prenantes.</v>
      </c>
      <c r="S116" s="13" t="str">
        <f t="shared" si="28"/>
        <v>Selon la taille de la structure, les Spécialistes conformité peuvent être amenés à se déplacer dans les différents bureaux de l'entreprise ou auprès des autorités réglementaires, en France ou en Europe surtout.</v>
      </c>
      <c r="T116" s="13" t="str">
        <f t="shared" si="28"/>
        <v>Directeur - Associé
Secrétaire général
Gestionnaire middle-office et back-office
Ensemble des fonctions front-office (Négociateur, Salesman, Analyste financier, Broker)
Structureur
Originateur
Juriste
Ensemble des fonctions supports de l'entreprise (IT, Juridique, Fiscal, Administration)
Risk manager</v>
      </c>
      <c r="U116" s="13" t="str">
        <f t="shared" si="28"/>
        <v>Autorités de place
Auditeurs et consultants
Associations professionnelles
Homologues d'autres établissements</v>
      </c>
      <c r="V116" s="27" t="s">
        <v>180</v>
      </c>
      <c r="W116" s="4" t="s">
        <v>181</v>
      </c>
      <c r="X116" s="4" t="s">
        <v>184</v>
      </c>
      <c r="Y116" s="4" t="s">
        <v>13</v>
      </c>
      <c r="Z116" s="4">
        <v>3</v>
      </c>
      <c r="AA116" s="4" t="s">
        <v>13</v>
      </c>
      <c r="AB116" s="95">
        <v>34072</v>
      </c>
      <c r="AC116" s="95" t="s">
        <v>497</v>
      </c>
      <c r="AD116" s="95" t="s">
        <v>13</v>
      </c>
      <c r="AE116" s="95" t="s">
        <v>526</v>
      </c>
      <c r="AF116" s="140" t="s">
        <v>13</v>
      </c>
      <c r="AG116" s="13" t="s">
        <v>13</v>
      </c>
      <c r="AH116" s="26" t="s">
        <v>13</v>
      </c>
      <c r="AI116" s="13" t="s">
        <v>585</v>
      </c>
      <c r="AJ116" s="26" t="s">
        <v>13</v>
      </c>
      <c r="AK116" s="26" t="s">
        <v>13</v>
      </c>
      <c r="AL116" s="13" t="s">
        <v>13</v>
      </c>
      <c r="AM116" s="13" t="s">
        <v>13</v>
      </c>
      <c r="AN116" s="13" t="s">
        <v>13</v>
      </c>
      <c r="AO116" s="13" t="s">
        <v>13</v>
      </c>
    </row>
    <row r="117" spans="1:41" ht="34.200000000000003" customHeight="1" x14ac:dyDescent="0.3">
      <c r="A117" s="11">
        <v>7</v>
      </c>
      <c r="B117" s="11" t="str">
        <f t="shared" si="27"/>
        <v>-</v>
      </c>
      <c r="C117" s="11" t="str">
        <f t="shared" si="27"/>
        <v>JUR</v>
      </c>
      <c r="D117" s="11" t="str">
        <f t="shared" si="27"/>
        <v>-</v>
      </c>
      <c r="E117" s="13" t="str">
        <f t="shared" si="27"/>
        <v>MFI116</v>
      </c>
      <c r="F117" s="13" t="str">
        <f>Tableau14556[[#This Row],[Code métier]]&amp;Tableau14556[[#This Row],[Compteur ne rien saisir]]</f>
        <v>MFI1167</v>
      </c>
      <c r="G117" s="11" t="str">
        <f t="shared" si="28"/>
        <v>VF</v>
      </c>
      <c r="H117" s="38">
        <f t="shared" si="28"/>
        <v>44316</v>
      </c>
      <c r="I117" s="13" t="str">
        <f t="shared" si="28"/>
        <v>Spécialiste conformité</v>
      </c>
      <c r="J117" s="13" t="str">
        <f t="shared" si="28"/>
        <v>Spécialiste conformité</v>
      </c>
      <c r="K117" s="13" t="str">
        <f t="shared" si="28"/>
        <v>RISQUES / COMPLIANCE / CONTRÔLE</v>
      </c>
      <c r="L117" s="13" t="str">
        <f t="shared" si="28"/>
        <v>Responsable de la conformité
Responsable de la conformité des services d'investissement (RCSI)
Responsable projets conformité
Responsable conformité et déontologie
Chargé de contrôle permanent et conformité</v>
      </c>
      <c r="M117" s="13" t="str">
        <f t="shared" si="28"/>
        <v>Compliance Officer</v>
      </c>
      <c r="N117" s="13" t="str">
        <f t="shared" si="28"/>
        <v>Le spécialiste Conformité est un acteur essentiel du contrôle permanent. Il travaille au sein de la fonction conformité des entreprises des marchés financiers qui veille au respect des obligations réglementaires, évalue les risques de manquement et les actions prises pour y remédier.</v>
      </c>
      <c r="O117" s="13" t="str">
        <f t="shared" si="28"/>
        <v>Évaluer la conformité de l’entreprise et des opérations :
Le Spécialiste conformité est en charge d’analyser les risques de non-conformités. Il cartographie les risques relatifs aux activités de l’entité, il analyse les impacts liés au nonrespect des obligations et participe à la mise en place des outils de pilotage du contrôle interne permanent. Il participe à la validation des rapports de conformité semestriels et annuels des différentes entités et garantit la fiabilité, l’intégrité et la cohérence des informations transmises aux différentes autorités de contrôle et de tutelle (AMF, ACPR, CNIL, AFA, TRACFIN…).
Contrôler et évaluer :
Le Spécialiste conformité s'assure que les procédures prévoient les contrôles adéquats pour gérer les risques de non-conformité. Suivant le programme de suivi établi, il réalise des contrôles pour s'assurer que ces procédures sont respectées et s'assure que des actions sont mises en oeuvre pour remédier aux incidents ou anomalies identifiés. Il effectue également une surveillance des opérations passées en salle de marché et des flux de paiement, notamment au titre de la lutte contre le blanchiment des capitaux, le financement du terrorisme et des abus de marché.
Conseiller et former les collaborateurs et la Direction :
Le spécialiste conformité est amené à conseiller la Direction et les collaborateurs sur de nombreux dossiers comme notamment, les clients sensibles, les nouveaux produits et les nouvelles activités, les projets d'investissement et de financement les plus complexes, les projets impactant les processus, ou encore les questions déontologiques concernant les collaborateurs. Il conseille les managers et leurs équipes sur l’application de la réglementation et des normes internes. Il joue également un rôle essentiel dans la formation et la sensibilisation des collaborateurs sur les problématiques de conformité. Il est le garant de la rédaction et de l'actualisation des normes de conformité internes et du code de déontologie.</v>
      </c>
      <c r="P117" s="13" t="str">
        <f t="shared" si="28"/>
        <v>Diversité des types de produits :
Le Spécialiste conformité peut être amené à se spécialiser selon les produits gérés (indices, flux actions, etc.) ou les thématiques concernées (lutte contre le blanchiment, Protection des données personnelles, abus de marché, protection de la clientèle, etc.).
Contraintes réglementaires :
La complexité et l’importance croissante des textes réglementaires obligent à une formation régulière du Spécialiste conformité. Pour ce faire, il suit des ateliers sur les nouvelles normes bancaires (ex : Institut Européen de la Régulation Financière, sous l’impulsion de l’AMF et du Centre de Formation de la Profession Bancaire (CFPB), AMAFI).
Degré d’utilisation des technologies :
Le degré d'utilisation des outils IT est généralement limité à la maîtrise des outils bureautiques et des outils internes. Toutefois, les processus métiers sur les outils internes sont importants dans la maîtrise de la conformité. Il est aussi amené à réaliser des recherches sur des bases de données réglementaires et juridiques des marchés.
ESG :
L'augmentation et le durcissement des réglementations ESG amènent le Spécialiste conformité à se former sur ces sujets.</v>
      </c>
      <c r="Q117" s="13" t="str">
        <f t="shared" si="28"/>
        <v>Type et taille d’organisation :
Les missions du Spécialiste conformité varient selon le type de structure. La fonction conformité étant obligatoire, sauf pour les plus petites structures, le spécialiste conformité exerce dans la plupart des entreprises des marchés financiers.
Type et taille de projet ou opération :
Selon la taille et le type d'organisation, le Spécialiste conformité peut cumuler les fonctions de responsable de la conformité, du contrôle interne, de la lutte contre le blanchiment et de délégué à la protection des données. Dans le cadre de la lutte anti-blanchiment, le Spécialiste conformité peut également avoir le rôle de déclarant et de correspondant Tracfin. Enfin, certains chargés de conformité et déontologues participent aux projets de la maîtrise d’ouvrage concernant les projets d’automatisation des tâches du contrôle interne.</v>
      </c>
      <c r="R117" s="13" t="str">
        <f t="shared" si="28"/>
        <v>L'amplitude horaire est relativement importante, mais demeure stable en dehors des situations de crise. Lors de celles-ci, la disponibilité du Spécialiste conformité doit être très élevée pour assurer la confiance des parties prenantes.</v>
      </c>
      <c r="S117" s="13" t="str">
        <f t="shared" si="28"/>
        <v>Selon la taille de la structure, les Spécialistes conformité peuvent être amenés à se déplacer dans les différents bureaux de l'entreprise ou auprès des autorités réglementaires, en France ou en Europe surtout.</v>
      </c>
      <c r="T117" s="13" t="str">
        <f t="shared" si="28"/>
        <v>Directeur - Associé
Secrétaire général
Gestionnaire middle-office et back-office
Ensemble des fonctions front-office (Négociateur, Salesman, Analyste financier, Broker)
Structureur
Originateur
Juriste
Ensemble des fonctions supports de l'entreprise (IT, Juridique, Fiscal, Administration)
Risk manager</v>
      </c>
      <c r="U117" s="13" t="str">
        <f t="shared" si="28"/>
        <v>Autorités de place
Auditeurs et consultants
Associations professionnelles
Homologues d'autres établissements</v>
      </c>
      <c r="V117" s="27" t="s">
        <v>96</v>
      </c>
      <c r="W117" s="4" t="s">
        <v>208</v>
      </c>
      <c r="X117" s="4" t="s">
        <v>298</v>
      </c>
      <c r="Y117" s="4">
        <v>3</v>
      </c>
      <c r="Z117" s="4">
        <v>3</v>
      </c>
      <c r="AA117" s="4" t="s">
        <v>13</v>
      </c>
      <c r="AB117" s="95">
        <v>18022</v>
      </c>
      <c r="AC117" s="124" t="s">
        <v>528</v>
      </c>
      <c r="AD117" s="95" t="s">
        <v>13</v>
      </c>
      <c r="AE117" s="95" t="str">
        <f>IF(Tableau14556[[#This Row],[N° RNCP-RS]]="-","-","https://www.francecompetences.fr/recherche/rncp/"&amp;Tableau14556[[#This Row],[N° RNCP-RS]])</f>
        <v>https://www.francecompetences.fr/recherche/rncp/18022</v>
      </c>
      <c r="AF117" s="140" t="s">
        <v>13</v>
      </c>
      <c r="AG117" s="13" t="s">
        <v>13</v>
      </c>
      <c r="AH117" s="26" t="s">
        <v>13</v>
      </c>
      <c r="AI117" s="13" t="s">
        <v>585</v>
      </c>
      <c r="AJ117" s="26" t="s">
        <v>13</v>
      </c>
      <c r="AK117" s="26" t="s">
        <v>13</v>
      </c>
      <c r="AL117" s="13" t="s">
        <v>13</v>
      </c>
      <c r="AM117" s="13" t="s">
        <v>13</v>
      </c>
      <c r="AN117" s="13" t="s">
        <v>13</v>
      </c>
      <c r="AO117" s="13" t="s">
        <v>13</v>
      </c>
    </row>
    <row r="118" spans="1:41" ht="34.200000000000003" customHeight="1" x14ac:dyDescent="0.3">
      <c r="A118" s="11">
        <v>8</v>
      </c>
      <c r="B118" s="11" t="str">
        <f t="shared" si="27"/>
        <v>-</v>
      </c>
      <c r="C118" s="11" t="str">
        <f t="shared" si="27"/>
        <v>JUR</v>
      </c>
      <c r="D118" s="11" t="str">
        <f t="shared" si="27"/>
        <v>-</v>
      </c>
      <c r="E118" s="13" t="str">
        <f t="shared" si="27"/>
        <v>MFI116</v>
      </c>
      <c r="F118" s="13" t="str">
        <f>Tableau14556[[#This Row],[Code métier]]&amp;Tableau14556[[#This Row],[Compteur ne rien saisir]]</f>
        <v>MFI1168</v>
      </c>
      <c r="G118" s="11" t="str">
        <f t="shared" si="28"/>
        <v>VF</v>
      </c>
      <c r="H118" s="38">
        <f t="shared" si="28"/>
        <v>44316</v>
      </c>
      <c r="I118" s="13" t="str">
        <f t="shared" si="28"/>
        <v>Spécialiste conformité</v>
      </c>
      <c r="J118" s="13" t="str">
        <f t="shared" si="28"/>
        <v>Spécialiste conformité</v>
      </c>
      <c r="K118" s="13" t="str">
        <f t="shared" si="28"/>
        <v>RISQUES / COMPLIANCE / CONTRÔLE</v>
      </c>
      <c r="L118" s="13" t="str">
        <f t="shared" si="28"/>
        <v>Responsable de la conformité
Responsable de la conformité des services d'investissement (RCSI)
Responsable projets conformité
Responsable conformité et déontologie
Chargé de contrôle permanent et conformité</v>
      </c>
      <c r="M118" s="13" t="str">
        <f t="shared" si="28"/>
        <v>Compliance Officer</v>
      </c>
      <c r="N118" s="13" t="str">
        <f t="shared" si="28"/>
        <v>Le spécialiste Conformité est un acteur essentiel du contrôle permanent. Il travaille au sein de la fonction conformité des entreprises des marchés financiers qui veille au respect des obligations réglementaires, évalue les risques de manquement et les actions prises pour y remédier.</v>
      </c>
      <c r="O118" s="13" t="str">
        <f t="shared" si="28"/>
        <v>Évaluer la conformité de l’entreprise et des opérations :
Le Spécialiste conformité est en charge d’analyser les risques de non-conformités. Il cartographie les risques relatifs aux activités de l’entité, il analyse les impacts liés au nonrespect des obligations et participe à la mise en place des outils de pilotage du contrôle interne permanent. Il participe à la validation des rapports de conformité semestriels et annuels des différentes entités et garantit la fiabilité, l’intégrité et la cohérence des informations transmises aux différentes autorités de contrôle et de tutelle (AMF, ACPR, CNIL, AFA, TRACFIN…).
Contrôler et évaluer :
Le Spécialiste conformité s'assure que les procédures prévoient les contrôles adéquats pour gérer les risques de non-conformité. Suivant le programme de suivi établi, il réalise des contrôles pour s'assurer que ces procédures sont respectées et s'assure que des actions sont mises en oeuvre pour remédier aux incidents ou anomalies identifiés. Il effectue également une surveillance des opérations passées en salle de marché et des flux de paiement, notamment au titre de la lutte contre le blanchiment des capitaux, le financement du terrorisme et des abus de marché.
Conseiller et former les collaborateurs et la Direction :
Le spécialiste conformité est amené à conseiller la Direction et les collaborateurs sur de nombreux dossiers comme notamment, les clients sensibles, les nouveaux produits et les nouvelles activités, les projets d'investissement et de financement les plus complexes, les projets impactant les processus, ou encore les questions déontologiques concernant les collaborateurs. Il conseille les managers et leurs équipes sur l’application de la réglementation et des normes internes. Il joue également un rôle essentiel dans la formation et la sensibilisation des collaborateurs sur les problématiques de conformité. Il est le garant de la rédaction et de l'actualisation des normes de conformité internes et du code de déontologie.</v>
      </c>
      <c r="P118" s="13" t="str">
        <f t="shared" si="28"/>
        <v>Diversité des types de produits :
Le Spécialiste conformité peut être amené à se spécialiser selon les produits gérés (indices, flux actions, etc.) ou les thématiques concernées (lutte contre le blanchiment, Protection des données personnelles, abus de marché, protection de la clientèle, etc.).
Contraintes réglementaires :
La complexité et l’importance croissante des textes réglementaires obligent à une formation régulière du Spécialiste conformité. Pour ce faire, il suit des ateliers sur les nouvelles normes bancaires (ex : Institut Européen de la Régulation Financière, sous l’impulsion de l’AMF et du Centre de Formation de la Profession Bancaire (CFPB), AMAFI).
Degré d’utilisation des technologies :
Le degré d'utilisation des outils IT est généralement limité à la maîtrise des outils bureautiques et des outils internes. Toutefois, les processus métiers sur les outils internes sont importants dans la maîtrise de la conformité. Il est aussi amené à réaliser des recherches sur des bases de données réglementaires et juridiques des marchés.
ESG :
L'augmentation et le durcissement des réglementations ESG amènent le Spécialiste conformité à se former sur ces sujets.</v>
      </c>
      <c r="Q118" s="13" t="str">
        <f t="shared" si="28"/>
        <v>Type et taille d’organisation :
Les missions du Spécialiste conformité varient selon le type de structure. La fonction conformité étant obligatoire, sauf pour les plus petites structures, le spécialiste conformité exerce dans la plupart des entreprises des marchés financiers.
Type et taille de projet ou opération :
Selon la taille et le type d'organisation, le Spécialiste conformité peut cumuler les fonctions de responsable de la conformité, du contrôle interne, de la lutte contre le blanchiment et de délégué à la protection des données. Dans le cadre de la lutte anti-blanchiment, le Spécialiste conformité peut également avoir le rôle de déclarant et de correspondant Tracfin. Enfin, certains chargés de conformité et déontologues participent aux projets de la maîtrise d’ouvrage concernant les projets d’automatisation des tâches du contrôle interne.</v>
      </c>
      <c r="R118" s="13" t="str">
        <f t="shared" si="28"/>
        <v>L'amplitude horaire est relativement importante, mais demeure stable en dehors des situations de crise. Lors de celles-ci, la disponibilité du Spécialiste conformité doit être très élevée pour assurer la confiance des parties prenantes.</v>
      </c>
      <c r="S118" s="13" t="str">
        <f t="shared" si="28"/>
        <v>Selon la taille de la structure, les Spécialistes conformité peuvent être amenés à se déplacer dans les différents bureaux de l'entreprise ou auprès des autorités réglementaires, en France ou en Europe surtout.</v>
      </c>
      <c r="T118" s="13" t="str">
        <f t="shared" si="28"/>
        <v>Directeur - Associé
Secrétaire général
Gestionnaire middle-office et back-office
Ensemble des fonctions front-office (Négociateur, Salesman, Analyste financier, Broker)
Structureur
Originateur
Juriste
Ensemble des fonctions supports de l'entreprise (IT, Juridique, Fiscal, Administration)
Risk manager</v>
      </c>
      <c r="U118" s="13" t="str">
        <f t="shared" si="28"/>
        <v>Autorités de place
Auditeurs et consultants
Associations professionnelles
Homologues d'autres établissements</v>
      </c>
      <c r="V118" s="27" t="s">
        <v>96</v>
      </c>
      <c r="W118" s="4" t="s">
        <v>208</v>
      </c>
      <c r="X118" s="4" t="s">
        <v>301</v>
      </c>
      <c r="Y118" s="4" t="s">
        <v>13</v>
      </c>
      <c r="Z118" s="4">
        <v>2</v>
      </c>
      <c r="AA118" s="4" t="s">
        <v>13</v>
      </c>
      <c r="AB118" s="95" t="s">
        <v>13</v>
      </c>
      <c r="AC118" s="95" t="s">
        <v>13</v>
      </c>
      <c r="AD118" s="95" t="s">
        <v>13</v>
      </c>
      <c r="AE118" s="95" t="str">
        <f>IF(Tableau14556[[#This Row],[N° RNCP-RS]]="-","-","https://www.francecompetences.fr/recherche/rncp/"&amp;Tableau14556[[#This Row],[N° RNCP-RS]])</f>
        <v>-</v>
      </c>
      <c r="AF118" s="140" t="s">
        <v>13</v>
      </c>
      <c r="AG118" s="13" t="s">
        <v>13</v>
      </c>
      <c r="AH118" s="26" t="s">
        <v>13</v>
      </c>
      <c r="AI118" s="13" t="s">
        <v>585</v>
      </c>
      <c r="AJ118" s="26" t="s">
        <v>13</v>
      </c>
      <c r="AK118" s="26" t="s">
        <v>13</v>
      </c>
      <c r="AL118" s="13" t="s">
        <v>13</v>
      </c>
      <c r="AM118" s="13" t="s">
        <v>13</v>
      </c>
      <c r="AN118" s="13" t="s">
        <v>13</v>
      </c>
      <c r="AO118" s="13" t="s">
        <v>13</v>
      </c>
    </row>
    <row r="119" spans="1:41" ht="34.200000000000003" customHeight="1" x14ac:dyDescent="0.3">
      <c r="A119" s="11">
        <v>9</v>
      </c>
      <c r="B119" s="11" t="str">
        <f t="shared" si="27"/>
        <v>-</v>
      </c>
      <c r="C119" s="11" t="str">
        <f t="shared" si="27"/>
        <v>JUR</v>
      </c>
      <c r="D119" s="11" t="str">
        <f t="shared" si="27"/>
        <v>-</v>
      </c>
      <c r="E119" s="13" t="str">
        <f t="shared" si="27"/>
        <v>MFI116</v>
      </c>
      <c r="F119" s="13" t="str">
        <f>Tableau14556[[#This Row],[Code métier]]&amp;Tableau14556[[#This Row],[Compteur ne rien saisir]]</f>
        <v>MFI1169</v>
      </c>
      <c r="G119" s="11" t="str">
        <f t="shared" si="28"/>
        <v>VF</v>
      </c>
      <c r="H119" s="38">
        <f t="shared" si="28"/>
        <v>44316</v>
      </c>
      <c r="I119" s="13" t="str">
        <f t="shared" si="28"/>
        <v>Spécialiste conformité</v>
      </c>
      <c r="J119" s="13" t="str">
        <f t="shared" si="28"/>
        <v>Spécialiste conformité</v>
      </c>
      <c r="K119" s="13" t="str">
        <f t="shared" si="28"/>
        <v>RISQUES / COMPLIANCE / CONTRÔLE</v>
      </c>
      <c r="L119" s="13" t="str">
        <f t="shared" si="28"/>
        <v>Responsable de la conformité
Responsable de la conformité des services d'investissement (RCSI)
Responsable projets conformité
Responsable conformité et déontologie
Chargé de contrôle permanent et conformité</v>
      </c>
      <c r="M119" s="13" t="str">
        <f t="shared" si="28"/>
        <v>Compliance Officer</v>
      </c>
      <c r="N119" s="13" t="str">
        <f t="shared" si="28"/>
        <v>Le spécialiste Conformité est un acteur essentiel du contrôle permanent. Il travaille au sein de la fonction conformité des entreprises des marchés financiers qui veille au respect des obligations réglementaires, évalue les risques de manquement et les actions prises pour y remédier.</v>
      </c>
      <c r="O119" s="13" t="str">
        <f t="shared" si="28"/>
        <v>Évaluer la conformité de l’entreprise et des opérations :
Le Spécialiste conformité est en charge d’analyser les risques de non-conformités. Il cartographie les risques relatifs aux activités de l’entité, il analyse les impacts liés au nonrespect des obligations et participe à la mise en place des outils de pilotage du contrôle interne permanent. Il participe à la validation des rapports de conformité semestriels et annuels des différentes entités et garantit la fiabilité, l’intégrité et la cohérence des informations transmises aux différentes autorités de contrôle et de tutelle (AMF, ACPR, CNIL, AFA, TRACFIN…).
Contrôler et évaluer :
Le Spécialiste conformité s'assure que les procédures prévoient les contrôles adéquats pour gérer les risques de non-conformité. Suivant le programme de suivi établi, il réalise des contrôles pour s'assurer que ces procédures sont respectées et s'assure que des actions sont mises en oeuvre pour remédier aux incidents ou anomalies identifiés. Il effectue également une surveillance des opérations passées en salle de marché et des flux de paiement, notamment au titre de la lutte contre le blanchiment des capitaux, le financement du terrorisme et des abus de marché.
Conseiller et former les collaborateurs et la Direction :
Le spécialiste conformité est amené à conseiller la Direction et les collaborateurs sur de nombreux dossiers comme notamment, les clients sensibles, les nouveaux produits et les nouvelles activités, les projets d'investissement et de financement les plus complexes, les projets impactant les processus, ou encore les questions déontologiques concernant les collaborateurs. Il conseille les managers et leurs équipes sur l’application de la réglementation et des normes internes. Il joue également un rôle essentiel dans la formation et la sensibilisation des collaborateurs sur les problématiques de conformité. Il est le garant de la rédaction et de l'actualisation des normes de conformité internes et du code de déontologie.</v>
      </c>
      <c r="P119" s="13" t="str">
        <f t="shared" si="28"/>
        <v>Diversité des types de produits :
Le Spécialiste conformité peut être amené à se spécialiser selon les produits gérés (indices, flux actions, etc.) ou les thématiques concernées (lutte contre le blanchiment, Protection des données personnelles, abus de marché, protection de la clientèle, etc.).
Contraintes réglementaires :
La complexité et l’importance croissante des textes réglementaires obligent à une formation régulière du Spécialiste conformité. Pour ce faire, il suit des ateliers sur les nouvelles normes bancaires (ex : Institut Européen de la Régulation Financière, sous l’impulsion de l’AMF et du Centre de Formation de la Profession Bancaire (CFPB), AMAFI).
Degré d’utilisation des technologies :
Le degré d'utilisation des outils IT est généralement limité à la maîtrise des outils bureautiques et des outils internes. Toutefois, les processus métiers sur les outils internes sont importants dans la maîtrise de la conformité. Il est aussi amené à réaliser des recherches sur des bases de données réglementaires et juridiques des marchés.
ESG :
L'augmentation et le durcissement des réglementations ESG amènent le Spécialiste conformité à se former sur ces sujets.</v>
      </c>
      <c r="Q119" s="13" t="str">
        <f t="shared" si="28"/>
        <v>Type et taille d’organisation :
Les missions du Spécialiste conformité varient selon le type de structure. La fonction conformité étant obligatoire, sauf pour les plus petites structures, le spécialiste conformité exerce dans la plupart des entreprises des marchés financiers.
Type et taille de projet ou opération :
Selon la taille et le type d'organisation, le Spécialiste conformité peut cumuler les fonctions de responsable de la conformité, du contrôle interne, de la lutte contre le blanchiment et de délégué à la protection des données. Dans le cadre de la lutte anti-blanchiment, le Spécialiste conformité peut également avoir le rôle de déclarant et de correspondant Tracfin. Enfin, certains chargés de conformité et déontologues participent aux projets de la maîtrise d’ouvrage concernant les projets d’automatisation des tâches du contrôle interne.</v>
      </c>
      <c r="R119" s="13" t="str">
        <f t="shared" si="28"/>
        <v>L'amplitude horaire est relativement importante, mais demeure stable en dehors des situations de crise. Lors de celles-ci, la disponibilité du Spécialiste conformité doit être très élevée pour assurer la confiance des parties prenantes.</v>
      </c>
      <c r="S119" s="13" t="str">
        <f t="shared" si="28"/>
        <v>Selon la taille de la structure, les Spécialistes conformité peuvent être amenés à se déplacer dans les différents bureaux de l'entreprise ou auprès des autorités réglementaires, en France ou en Europe surtout.</v>
      </c>
      <c r="T119" s="13" t="str">
        <f t="shared" si="28"/>
        <v>Directeur - Associé
Secrétaire général
Gestionnaire middle-office et back-office
Ensemble des fonctions front-office (Négociateur, Salesman, Analyste financier, Broker)
Structureur
Originateur
Juriste
Ensemble des fonctions supports de l'entreprise (IT, Juridique, Fiscal, Administration)
Risk manager</v>
      </c>
      <c r="U119" s="13" t="str">
        <f t="shared" si="28"/>
        <v>Autorités de place
Auditeurs et consultants
Associations professionnelles
Homologues d'autres établissements</v>
      </c>
      <c r="V119" s="27" t="s">
        <v>96</v>
      </c>
      <c r="W119" s="4" t="s">
        <v>106</v>
      </c>
      <c r="X119" s="4" t="s">
        <v>6</v>
      </c>
      <c r="Y119" s="4" t="s">
        <v>13</v>
      </c>
      <c r="Z119" s="4">
        <v>1</v>
      </c>
      <c r="AA119" s="4" t="s">
        <v>13</v>
      </c>
      <c r="AB119" s="95" t="s">
        <v>13</v>
      </c>
      <c r="AC119" s="95" t="s">
        <v>13</v>
      </c>
      <c r="AD119" s="95" t="s">
        <v>13</v>
      </c>
      <c r="AE119" s="95" t="str">
        <f>IF(Tableau14556[[#This Row],[N° RNCP-RS]]="-","-","https://www.francecompetences.fr/recherche/rncp/"&amp;Tableau14556[[#This Row],[N° RNCP-RS]])</f>
        <v>-</v>
      </c>
      <c r="AF119" s="140" t="s">
        <v>13</v>
      </c>
      <c r="AG119" s="13" t="s">
        <v>13</v>
      </c>
      <c r="AH119" s="26" t="s">
        <v>13</v>
      </c>
      <c r="AI119" s="13" t="s">
        <v>585</v>
      </c>
      <c r="AJ119" s="26" t="s">
        <v>13</v>
      </c>
      <c r="AK119" s="26" t="s">
        <v>13</v>
      </c>
      <c r="AL119" s="13" t="s">
        <v>13</v>
      </c>
      <c r="AM119" s="13" t="s">
        <v>13</v>
      </c>
      <c r="AN119" s="13" t="s">
        <v>13</v>
      </c>
      <c r="AO119" s="13" t="s">
        <v>13</v>
      </c>
    </row>
    <row r="120" spans="1:41" ht="34.200000000000003" customHeight="1" x14ac:dyDescent="0.3">
      <c r="A120" s="11">
        <v>10</v>
      </c>
      <c r="B120" s="11" t="str">
        <f t="shared" si="27"/>
        <v>-</v>
      </c>
      <c r="C120" s="11" t="str">
        <f t="shared" si="27"/>
        <v>JUR</v>
      </c>
      <c r="D120" s="11" t="str">
        <f t="shared" si="27"/>
        <v>-</v>
      </c>
      <c r="E120" s="13" t="str">
        <f t="shared" si="27"/>
        <v>MFI116</v>
      </c>
      <c r="F120" s="13" t="str">
        <f>Tableau14556[[#This Row],[Code métier]]&amp;Tableau14556[[#This Row],[Compteur ne rien saisir]]</f>
        <v>MFI11610</v>
      </c>
      <c r="G120" s="11" t="str">
        <f t="shared" si="28"/>
        <v>VF</v>
      </c>
      <c r="H120" s="38">
        <f t="shared" si="28"/>
        <v>44316</v>
      </c>
      <c r="I120" s="13" t="str">
        <f t="shared" si="28"/>
        <v>Spécialiste conformité</v>
      </c>
      <c r="J120" s="13" t="str">
        <f t="shared" si="28"/>
        <v>Spécialiste conformité</v>
      </c>
      <c r="K120" s="13" t="str">
        <f t="shared" si="28"/>
        <v>RISQUES / COMPLIANCE / CONTRÔLE</v>
      </c>
      <c r="L120" s="13" t="str">
        <f t="shared" si="28"/>
        <v>Responsable de la conformité
Responsable de la conformité des services d'investissement (RCSI)
Responsable projets conformité
Responsable conformité et déontologie
Chargé de contrôle permanent et conformité</v>
      </c>
      <c r="M120" s="13" t="str">
        <f t="shared" si="28"/>
        <v>Compliance Officer</v>
      </c>
      <c r="N120" s="13" t="str">
        <f t="shared" si="28"/>
        <v>Le spécialiste Conformité est un acteur essentiel du contrôle permanent. Il travaille au sein de la fonction conformité des entreprises des marchés financiers qui veille au respect des obligations réglementaires, évalue les risques de manquement et les actions prises pour y remédier.</v>
      </c>
      <c r="O120" s="13" t="str">
        <f t="shared" si="28"/>
        <v>Évaluer la conformité de l’entreprise et des opérations :
Le Spécialiste conformité est en charge d’analyser les risques de non-conformités. Il cartographie les risques relatifs aux activités de l’entité, il analyse les impacts liés au nonrespect des obligations et participe à la mise en place des outils de pilotage du contrôle interne permanent. Il participe à la validation des rapports de conformité semestriels et annuels des différentes entités et garantit la fiabilité, l’intégrité et la cohérence des informations transmises aux différentes autorités de contrôle et de tutelle (AMF, ACPR, CNIL, AFA, TRACFIN…).
Contrôler et évaluer :
Le Spécialiste conformité s'assure que les procédures prévoient les contrôles adéquats pour gérer les risques de non-conformité. Suivant le programme de suivi établi, il réalise des contrôles pour s'assurer que ces procédures sont respectées et s'assure que des actions sont mises en oeuvre pour remédier aux incidents ou anomalies identifiés. Il effectue également une surveillance des opérations passées en salle de marché et des flux de paiement, notamment au titre de la lutte contre le blanchiment des capitaux, le financement du terrorisme et des abus de marché.
Conseiller et former les collaborateurs et la Direction :
Le spécialiste conformité est amené à conseiller la Direction et les collaborateurs sur de nombreux dossiers comme notamment, les clients sensibles, les nouveaux produits et les nouvelles activités, les projets d'investissement et de financement les plus complexes, les projets impactant les processus, ou encore les questions déontologiques concernant les collaborateurs. Il conseille les managers et leurs équipes sur l’application de la réglementation et des normes internes. Il joue également un rôle essentiel dans la formation et la sensibilisation des collaborateurs sur les problématiques de conformité. Il est le garant de la rédaction et de l'actualisation des normes de conformité internes et du code de déontologie.</v>
      </c>
      <c r="P120" s="13" t="str">
        <f t="shared" si="28"/>
        <v>Diversité des types de produits :
Le Spécialiste conformité peut être amené à se spécialiser selon les produits gérés (indices, flux actions, etc.) ou les thématiques concernées (lutte contre le blanchiment, Protection des données personnelles, abus de marché, protection de la clientèle, etc.).
Contraintes réglementaires :
La complexité et l’importance croissante des textes réglementaires obligent à une formation régulière du Spécialiste conformité. Pour ce faire, il suit des ateliers sur les nouvelles normes bancaires (ex : Institut Européen de la Régulation Financière, sous l’impulsion de l’AMF et du Centre de Formation de la Profession Bancaire (CFPB), AMAFI).
Degré d’utilisation des technologies :
Le degré d'utilisation des outils IT est généralement limité à la maîtrise des outils bureautiques et des outils internes. Toutefois, les processus métiers sur les outils internes sont importants dans la maîtrise de la conformité. Il est aussi amené à réaliser des recherches sur des bases de données réglementaires et juridiques des marchés.
ESG :
L'augmentation et le durcissement des réglementations ESG amènent le Spécialiste conformité à se former sur ces sujets.</v>
      </c>
      <c r="Q120" s="13" t="str">
        <f t="shared" si="28"/>
        <v>Type et taille d’organisation :
Les missions du Spécialiste conformité varient selon le type de structure. La fonction conformité étant obligatoire, sauf pour les plus petites structures, le spécialiste conformité exerce dans la plupart des entreprises des marchés financiers.
Type et taille de projet ou opération :
Selon la taille et le type d'organisation, le Spécialiste conformité peut cumuler les fonctions de responsable de la conformité, du contrôle interne, de la lutte contre le blanchiment et de délégué à la protection des données. Dans le cadre de la lutte anti-blanchiment, le Spécialiste conformité peut également avoir le rôle de déclarant et de correspondant Tracfin. Enfin, certains chargés de conformité et déontologues participent aux projets de la maîtrise d’ouvrage concernant les projets d’automatisation des tâches du contrôle interne.</v>
      </c>
      <c r="R120" s="13" t="str">
        <f t="shared" si="28"/>
        <v>L'amplitude horaire est relativement importante, mais demeure stable en dehors des situations de crise. Lors de celles-ci, la disponibilité du Spécialiste conformité doit être très élevée pour assurer la confiance des parties prenantes.</v>
      </c>
      <c r="S120" s="13" t="str">
        <f t="shared" si="28"/>
        <v>Selon la taille de la structure, les Spécialistes conformité peuvent être amenés à se déplacer dans les différents bureaux de l'entreprise ou auprès des autorités réglementaires, en France ou en Europe surtout.</v>
      </c>
      <c r="T120" s="13" t="str">
        <f t="shared" si="28"/>
        <v>Directeur - Associé
Secrétaire général
Gestionnaire middle-office et back-office
Ensemble des fonctions front-office (Négociateur, Salesman, Analyste financier, Broker)
Structureur
Originateur
Juriste
Ensemble des fonctions supports de l'entreprise (IT, Juridique, Fiscal, Administration)
Risk manager</v>
      </c>
      <c r="U120" s="13" t="str">
        <f t="shared" si="28"/>
        <v>Autorités de place
Auditeurs et consultants
Associations professionnelles
Homologues d'autres établissements</v>
      </c>
      <c r="V120" s="27" t="s">
        <v>96</v>
      </c>
      <c r="W120" s="4" t="s">
        <v>208</v>
      </c>
      <c r="X120" s="4" t="s">
        <v>103</v>
      </c>
      <c r="Y120" s="4" t="s">
        <v>13</v>
      </c>
      <c r="Z120" s="4">
        <v>2</v>
      </c>
      <c r="AA120" s="4" t="s">
        <v>13</v>
      </c>
      <c r="AB120" s="95" t="s">
        <v>13</v>
      </c>
      <c r="AC120" s="95" t="s">
        <v>13</v>
      </c>
      <c r="AD120" s="95" t="s">
        <v>13</v>
      </c>
      <c r="AE120" s="95" t="str">
        <f>IF(Tableau14556[[#This Row],[N° RNCP-RS]]="-","-","https://www.francecompetences.fr/recherche/rncp/"&amp;Tableau14556[[#This Row],[N° RNCP-RS]])</f>
        <v>-</v>
      </c>
      <c r="AF120" s="140" t="s">
        <v>13</v>
      </c>
      <c r="AG120" s="13" t="s">
        <v>13</v>
      </c>
      <c r="AH120" s="26" t="s">
        <v>13</v>
      </c>
      <c r="AI120" s="13" t="s">
        <v>585</v>
      </c>
      <c r="AJ120" s="26" t="s">
        <v>13</v>
      </c>
      <c r="AK120" s="26" t="s">
        <v>13</v>
      </c>
      <c r="AL120" s="13" t="s">
        <v>13</v>
      </c>
      <c r="AM120" s="13" t="s">
        <v>13</v>
      </c>
      <c r="AN120" s="13" t="s">
        <v>13</v>
      </c>
      <c r="AO120" s="13" t="s">
        <v>13</v>
      </c>
    </row>
    <row r="121" spans="1:41" ht="34.200000000000003" customHeight="1" x14ac:dyDescent="0.3">
      <c r="A121" s="11">
        <v>11</v>
      </c>
      <c r="B121" s="11" t="str">
        <f t="shared" si="27"/>
        <v>-</v>
      </c>
      <c r="C121" s="11" t="str">
        <f t="shared" si="27"/>
        <v>JUR</v>
      </c>
      <c r="D121" s="11" t="str">
        <f t="shared" si="27"/>
        <v>-</v>
      </c>
      <c r="E121" s="13" t="str">
        <f t="shared" si="27"/>
        <v>MFI116</v>
      </c>
      <c r="F121" s="13" t="str">
        <f>Tableau14556[[#This Row],[Code métier]]&amp;Tableau14556[[#This Row],[Compteur ne rien saisir]]</f>
        <v>MFI11611</v>
      </c>
      <c r="G121" s="11" t="str">
        <f t="shared" si="28"/>
        <v>VF</v>
      </c>
      <c r="H121" s="38">
        <f t="shared" si="28"/>
        <v>44316</v>
      </c>
      <c r="I121" s="13" t="str">
        <f t="shared" si="28"/>
        <v>Spécialiste conformité</v>
      </c>
      <c r="J121" s="13" t="str">
        <f t="shared" si="28"/>
        <v>Spécialiste conformité</v>
      </c>
      <c r="K121" s="13" t="str">
        <f t="shared" si="28"/>
        <v>RISQUES / COMPLIANCE / CONTRÔLE</v>
      </c>
      <c r="L121" s="13" t="str">
        <f t="shared" ref="L121:U122" si="29">IF(L119="","",L119)</f>
        <v>Responsable de la conformité
Responsable de la conformité des services d'investissement (RCSI)
Responsable projets conformité
Responsable conformité et déontologie
Chargé de contrôle permanent et conformité</v>
      </c>
      <c r="M121" s="13" t="str">
        <f t="shared" si="29"/>
        <v>Compliance Officer</v>
      </c>
      <c r="N121" s="13" t="str">
        <f t="shared" si="29"/>
        <v>Le spécialiste Conformité est un acteur essentiel du contrôle permanent. Il travaille au sein de la fonction conformité des entreprises des marchés financiers qui veille au respect des obligations réglementaires, évalue les risques de manquement et les actions prises pour y remédier.</v>
      </c>
      <c r="O121" s="13" t="str">
        <f t="shared" si="29"/>
        <v>Évaluer la conformité de l’entreprise et des opérations :
Le Spécialiste conformité est en charge d’analyser les risques de non-conformités. Il cartographie les risques relatifs aux activités de l’entité, il analyse les impacts liés au nonrespect des obligations et participe à la mise en place des outils de pilotage du contrôle interne permanent. Il participe à la validation des rapports de conformité semestriels et annuels des différentes entités et garantit la fiabilité, l’intégrité et la cohérence des informations transmises aux différentes autorités de contrôle et de tutelle (AMF, ACPR, CNIL, AFA, TRACFIN…).
Contrôler et évaluer :
Le Spécialiste conformité s'assure que les procédures prévoient les contrôles adéquats pour gérer les risques de non-conformité. Suivant le programme de suivi établi, il réalise des contrôles pour s'assurer que ces procédures sont respectées et s'assure que des actions sont mises en oeuvre pour remédier aux incidents ou anomalies identifiés. Il effectue également une surveillance des opérations passées en salle de marché et des flux de paiement, notamment au titre de la lutte contre le blanchiment des capitaux, le financement du terrorisme et des abus de marché.
Conseiller et former les collaborateurs et la Direction :
Le spécialiste conformité est amené à conseiller la Direction et les collaborateurs sur de nombreux dossiers comme notamment, les clients sensibles, les nouveaux produits et les nouvelles activités, les projets d'investissement et de financement les plus complexes, les projets impactant les processus, ou encore les questions déontologiques concernant les collaborateurs. Il conseille les managers et leurs équipes sur l’application de la réglementation et des normes internes. Il joue également un rôle essentiel dans la formation et la sensibilisation des collaborateurs sur les problématiques de conformité. Il est le garant de la rédaction et de l'actualisation des normes de conformité internes et du code de déontologie.</v>
      </c>
      <c r="P121" s="13" t="str">
        <f t="shared" si="29"/>
        <v>Diversité des types de produits :
Le Spécialiste conformité peut être amené à se spécialiser selon les produits gérés (indices, flux actions, etc.) ou les thématiques concernées (lutte contre le blanchiment, Protection des données personnelles, abus de marché, protection de la clientèle, etc.).
Contraintes réglementaires :
La complexité et l’importance croissante des textes réglementaires obligent à une formation régulière du Spécialiste conformité. Pour ce faire, il suit des ateliers sur les nouvelles normes bancaires (ex : Institut Européen de la Régulation Financière, sous l’impulsion de l’AMF et du Centre de Formation de la Profession Bancaire (CFPB), AMAFI).
Degré d’utilisation des technologies :
Le degré d'utilisation des outils IT est généralement limité à la maîtrise des outils bureautiques et des outils internes. Toutefois, les processus métiers sur les outils internes sont importants dans la maîtrise de la conformité. Il est aussi amené à réaliser des recherches sur des bases de données réglementaires et juridiques des marchés.
ESG :
L'augmentation et le durcissement des réglementations ESG amènent le Spécialiste conformité à se former sur ces sujets.</v>
      </c>
      <c r="Q121" s="13" t="str">
        <f t="shared" si="29"/>
        <v>Type et taille d’organisation :
Les missions du Spécialiste conformité varient selon le type de structure. La fonction conformité étant obligatoire, sauf pour les plus petites structures, le spécialiste conformité exerce dans la plupart des entreprises des marchés financiers.
Type et taille de projet ou opération :
Selon la taille et le type d'organisation, le Spécialiste conformité peut cumuler les fonctions de responsable de la conformité, du contrôle interne, de la lutte contre le blanchiment et de délégué à la protection des données. Dans le cadre de la lutte anti-blanchiment, le Spécialiste conformité peut également avoir le rôle de déclarant et de correspondant Tracfin. Enfin, certains chargés de conformité et déontologues participent aux projets de la maîtrise d’ouvrage concernant les projets d’automatisation des tâches du contrôle interne.</v>
      </c>
      <c r="R121" s="13" t="str">
        <f t="shared" si="29"/>
        <v>L'amplitude horaire est relativement importante, mais demeure stable en dehors des situations de crise. Lors de celles-ci, la disponibilité du Spécialiste conformité doit être très élevée pour assurer la confiance des parties prenantes.</v>
      </c>
      <c r="S121" s="13" t="str">
        <f t="shared" si="29"/>
        <v>Selon la taille de la structure, les Spécialistes conformité peuvent être amenés à se déplacer dans les différents bureaux de l'entreprise ou auprès des autorités réglementaires, en France ou en Europe surtout.</v>
      </c>
      <c r="T121" s="13" t="str">
        <f t="shared" si="29"/>
        <v>Directeur - Associé
Secrétaire général
Gestionnaire middle-office et back-office
Ensemble des fonctions front-office (Négociateur, Salesman, Analyste financier, Broker)
Structureur
Originateur
Juriste
Ensemble des fonctions supports de l'entreprise (IT, Juridique, Fiscal, Administration)
Risk manager</v>
      </c>
      <c r="U121" s="13" t="str">
        <f t="shared" si="29"/>
        <v>Autorités de place
Auditeurs et consultants
Associations professionnelles
Homologues d'autres établissements</v>
      </c>
      <c r="V121" s="27" t="s">
        <v>180</v>
      </c>
      <c r="W121" s="4" t="s">
        <v>19</v>
      </c>
      <c r="X121" s="4" t="s">
        <v>190</v>
      </c>
      <c r="Y121" s="4" t="s">
        <v>13</v>
      </c>
      <c r="Z121" s="4">
        <v>2</v>
      </c>
      <c r="AA121" s="4" t="s">
        <v>13</v>
      </c>
      <c r="AB121" s="95" t="s">
        <v>13</v>
      </c>
      <c r="AC121" s="95" t="s">
        <v>13</v>
      </c>
      <c r="AD121" s="95" t="s">
        <v>13</v>
      </c>
      <c r="AE121" s="95" t="str">
        <f>IF(Tableau14556[[#This Row],[N° RNCP-RS]]="-","-","https://www.francecompetences.fr/recherche/rncp/"&amp;Tableau14556[[#This Row],[N° RNCP-RS]])</f>
        <v>-</v>
      </c>
      <c r="AF121" s="140" t="s">
        <v>13</v>
      </c>
      <c r="AG121" s="13" t="s">
        <v>13</v>
      </c>
      <c r="AH121" s="26" t="s">
        <v>13</v>
      </c>
      <c r="AI121" s="13" t="s">
        <v>585</v>
      </c>
      <c r="AJ121" s="26" t="s">
        <v>13</v>
      </c>
      <c r="AK121" s="26" t="s">
        <v>13</v>
      </c>
      <c r="AL121" s="13" t="s">
        <v>13</v>
      </c>
      <c r="AM121" s="13" t="s">
        <v>13</v>
      </c>
      <c r="AN121" s="13" t="s">
        <v>13</v>
      </c>
      <c r="AO121" s="13" t="s">
        <v>13</v>
      </c>
    </row>
    <row r="122" spans="1:41" ht="34.200000000000003" customHeight="1" x14ac:dyDescent="0.3">
      <c r="A122" s="11">
        <v>12</v>
      </c>
      <c r="B122" s="11" t="str">
        <f t="shared" si="27"/>
        <v>-</v>
      </c>
      <c r="C122" s="11" t="str">
        <f t="shared" si="27"/>
        <v>JUR</v>
      </c>
      <c r="D122" s="11" t="str">
        <f t="shared" si="27"/>
        <v>-</v>
      </c>
      <c r="E122" s="13" t="str">
        <f t="shared" si="27"/>
        <v>MFI116</v>
      </c>
      <c r="F122" s="13" t="str">
        <f>Tableau14556[[#This Row],[Code métier]]&amp;Tableau14556[[#This Row],[Compteur ne rien saisir]]</f>
        <v>MFI11612</v>
      </c>
      <c r="G122" s="11" t="str">
        <f t="shared" si="28"/>
        <v>VF</v>
      </c>
      <c r="H122" s="38">
        <f t="shared" si="28"/>
        <v>44316</v>
      </c>
      <c r="I122" s="13" t="str">
        <f t="shared" si="28"/>
        <v>Spécialiste conformité</v>
      </c>
      <c r="J122" s="13" t="str">
        <f t="shared" si="28"/>
        <v>Spécialiste conformité</v>
      </c>
      <c r="K122" s="13" t="str">
        <f t="shared" si="28"/>
        <v>RISQUES / COMPLIANCE / CONTRÔLE</v>
      </c>
      <c r="L122" s="13" t="str">
        <f t="shared" si="29"/>
        <v>Responsable de la conformité
Responsable de la conformité des services d'investissement (RCSI)
Responsable projets conformité
Responsable conformité et déontologie
Chargé de contrôle permanent et conformité</v>
      </c>
      <c r="M122" s="13" t="str">
        <f t="shared" si="29"/>
        <v>Compliance Officer</v>
      </c>
      <c r="N122" s="13" t="str">
        <f t="shared" si="29"/>
        <v>Le spécialiste Conformité est un acteur essentiel du contrôle permanent. Il travaille au sein de la fonction conformité des entreprises des marchés financiers qui veille au respect des obligations réglementaires, évalue les risques de manquement et les actions prises pour y remédier.</v>
      </c>
      <c r="O122" s="13" t="str">
        <f t="shared" si="29"/>
        <v>Évaluer la conformité de l’entreprise et des opérations :
Le Spécialiste conformité est en charge d’analyser les risques de non-conformités. Il cartographie les risques relatifs aux activités de l’entité, il analyse les impacts liés au nonrespect des obligations et participe à la mise en place des outils de pilotage du contrôle interne permanent. Il participe à la validation des rapports de conformité semestriels et annuels des différentes entités et garantit la fiabilité, l’intégrité et la cohérence des informations transmises aux différentes autorités de contrôle et de tutelle (AMF, ACPR, CNIL, AFA, TRACFIN…).
Contrôler et évaluer :
Le Spécialiste conformité s'assure que les procédures prévoient les contrôles adéquats pour gérer les risques de non-conformité. Suivant le programme de suivi établi, il réalise des contrôles pour s'assurer que ces procédures sont respectées et s'assure que des actions sont mises en oeuvre pour remédier aux incidents ou anomalies identifiés. Il effectue également une surveillance des opérations passées en salle de marché et des flux de paiement, notamment au titre de la lutte contre le blanchiment des capitaux, le financement du terrorisme et des abus de marché.
Conseiller et former les collaborateurs et la Direction :
Le spécialiste conformité est amené à conseiller la Direction et les collaborateurs sur de nombreux dossiers comme notamment, les clients sensibles, les nouveaux produits et les nouvelles activités, les projets d'investissement et de financement les plus complexes, les projets impactant les processus, ou encore les questions déontologiques concernant les collaborateurs. Il conseille les managers et leurs équipes sur l’application de la réglementation et des normes internes. Il joue également un rôle essentiel dans la formation et la sensibilisation des collaborateurs sur les problématiques de conformité. Il est le garant de la rédaction et de l'actualisation des normes de conformité internes et du code de déontologie.</v>
      </c>
      <c r="P122" s="13" t="str">
        <f t="shared" si="29"/>
        <v>Diversité des types de produits :
Le Spécialiste conformité peut être amené à se spécialiser selon les produits gérés (indices, flux actions, etc.) ou les thématiques concernées (lutte contre le blanchiment, Protection des données personnelles, abus de marché, protection de la clientèle, etc.).
Contraintes réglementaires :
La complexité et l’importance croissante des textes réglementaires obligent à une formation régulière du Spécialiste conformité. Pour ce faire, il suit des ateliers sur les nouvelles normes bancaires (ex : Institut Européen de la Régulation Financière, sous l’impulsion de l’AMF et du Centre de Formation de la Profession Bancaire (CFPB), AMAFI).
Degré d’utilisation des technologies :
Le degré d'utilisation des outils IT est généralement limité à la maîtrise des outils bureautiques et des outils internes. Toutefois, les processus métiers sur les outils internes sont importants dans la maîtrise de la conformité. Il est aussi amené à réaliser des recherches sur des bases de données réglementaires et juridiques des marchés.
ESG :
L'augmentation et le durcissement des réglementations ESG amènent le Spécialiste conformité à se former sur ces sujets.</v>
      </c>
      <c r="Q122" s="13" t="str">
        <f t="shared" si="29"/>
        <v>Type et taille d’organisation :
Les missions du Spécialiste conformité varient selon le type de structure. La fonction conformité étant obligatoire, sauf pour les plus petites structures, le spécialiste conformité exerce dans la plupart des entreprises des marchés financiers.
Type et taille de projet ou opération :
Selon la taille et le type d'organisation, le Spécialiste conformité peut cumuler les fonctions de responsable de la conformité, du contrôle interne, de la lutte contre le blanchiment et de délégué à la protection des données. Dans le cadre de la lutte anti-blanchiment, le Spécialiste conformité peut également avoir le rôle de déclarant et de correspondant Tracfin. Enfin, certains chargés de conformité et déontologues participent aux projets de la maîtrise d’ouvrage concernant les projets d’automatisation des tâches du contrôle interne.</v>
      </c>
      <c r="R122" s="13" t="str">
        <f t="shared" si="29"/>
        <v>L'amplitude horaire est relativement importante, mais demeure stable en dehors des situations de crise. Lors de celles-ci, la disponibilité du Spécialiste conformité doit être très élevée pour assurer la confiance des parties prenantes.</v>
      </c>
      <c r="S122" s="13" t="str">
        <f t="shared" si="29"/>
        <v>Selon la taille de la structure, les Spécialistes conformité peuvent être amenés à se déplacer dans les différents bureaux de l'entreprise ou auprès des autorités réglementaires, en France ou en Europe surtout.</v>
      </c>
      <c r="T122" s="13" t="str">
        <f t="shared" si="29"/>
        <v>Directeur - Associé
Secrétaire général
Gestionnaire middle-office et back-office
Ensemble des fonctions front-office (Négociateur, Salesman, Analyste financier, Broker)
Structureur
Originateur
Juriste
Ensemble des fonctions supports de l'entreprise (IT, Juridique, Fiscal, Administration)
Risk manager</v>
      </c>
      <c r="U122" s="13" t="str">
        <f t="shared" si="29"/>
        <v>Autorités de place
Auditeurs et consultants
Associations professionnelles
Homologues d'autres établissements</v>
      </c>
      <c r="V122" s="27" t="s">
        <v>180</v>
      </c>
      <c r="W122" s="4" t="s">
        <v>19</v>
      </c>
      <c r="X122" s="4" t="s">
        <v>7</v>
      </c>
      <c r="Y122" s="4" t="s">
        <v>13</v>
      </c>
      <c r="Z122" s="4">
        <v>3</v>
      </c>
      <c r="AA122" s="4" t="s">
        <v>13</v>
      </c>
      <c r="AB122" s="95" t="s">
        <v>13</v>
      </c>
      <c r="AC122" s="95" t="s">
        <v>13</v>
      </c>
      <c r="AD122" s="95" t="s">
        <v>13</v>
      </c>
      <c r="AE122" s="95" t="str">
        <f>IF(Tableau14556[[#This Row],[N° RNCP-RS]]="-","-","https://www.francecompetences.fr/recherche/rncp/"&amp;Tableau14556[[#This Row],[N° RNCP-RS]])</f>
        <v>-</v>
      </c>
      <c r="AF122" s="140" t="s">
        <v>13</v>
      </c>
      <c r="AG122" s="13" t="s">
        <v>13</v>
      </c>
      <c r="AH122" s="26" t="s">
        <v>13</v>
      </c>
      <c r="AI122" s="13" t="s">
        <v>585</v>
      </c>
      <c r="AJ122" s="26" t="s">
        <v>13</v>
      </c>
      <c r="AK122" s="26" t="s">
        <v>13</v>
      </c>
      <c r="AL122" s="13" t="s">
        <v>13</v>
      </c>
      <c r="AM122" s="13" t="s">
        <v>13</v>
      </c>
      <c r="AN122" s="13" t="s">
        <v>13</v>
      </c>
      <c r="AO122" s="13" t="s">
        <v>13</v>
      </c>
    </row>
    <row r="123" spans="1:41" ht="277.2" customHeight="1" x14ac:dyDescent="0.3">
      <c r="A123" s="12">
        <v>1</v>
      </c>
      <c r="B123" s="7" t="s">
        <v>241</v>
      </c>
      <c r="C123" s="35" t="s">
        <v>305</v>
      </c>
      <c r="D123" s="7" t="s">
        <v>241</v>
      </c>
      <c r="E123" s="12" t="s">
        <v>57</v>
      </c>
      <c r="F123" s="12" t="str">
        <f>Tableau14556[[#This Row],[Code métier]]&amp;Tableau14556[[#This Row],[Compteur ne rien saisir]]</f>
        <v>MFI1151</v>
      </c>
      <c r="G123" s="35" t="s">
        <v>448</v>
      </c>
      <c r="H123" s="36" t="s">
        <v>13</v>
      </c>
      <c r="I123" s="109" t="s">
        <v>480</v>
      </c>
      <c r="J123" s="149" t="s">
        <v>480</v>
      </c>
      <c r="K123" s="8" t="s">
        <v>306</v>
      </c>
      <c r="L123" s="149" t="s">
        <v>655</v>
      </c>
      <c r="M123" s="149" t="s">
        <v>656</v>
      </c>
      <c r="N123" s="149" t="s">
        <v>657</v>
      </c>
      <c r="O123" s="149" t="s">
        <v>658</v>
      </c>
      <c r="P123" s="149" t="s">
        <v>659</v>
      </c>
      <c r="Q123" s="149" t="s">
        <v>660</v>
      </c>
      <c r="R123" s="149" t="s">
        <v>661</v>
      </c>
      <c r="S123" s="149" t="s">
        <v>662</v>
      </c>
      <c r="T123" s="149" t="s">
        <v>663</v>
      </c>
      <c r="U123" s="149" t="s">
        <v>664</v>
      </c>
      <c r="V123" s="27" t="s">
        <v>180</v>
      </c>
      <c r="W123" s="4" t="s">
        <v>181</v>
      </c>
      <c r="X123" s="4" t="s">
        <v>183</v>
      </c>
      <c r="Y123" s="4">
        <v>1</v>
      </c>
      <c r="Z123" s="4">
        <v>3</v>
      </c>
      <c r="AA123" s="4" t="s">
        <v>13</v>
      </c>
      <c r="AB123" s="96">
        <v>32159</v>
      </c>
      <c r="AC123" s="96" t="s">
        <v>496</v>
      </c>
      <c r="AD123" s="96" t="s">
        <v>13</v>
      </c>
      <c r="AE123" s="96" t="s">
        <v>506</v>
      </c>
      <c r="AF123" s="117" t="s">
        <v>556</v>
      </c>
      <c r="AG123" s="14" t="s">
        <v>13</v>
      </c>
      <c r="AH123" s="8" t="s">
        <v>13</v>
      </c>
      <c r="AI123" s="14" t="s">
        <v>585</v>
      </c>
      <c r="AJ123" s="8" t="s">
        <v>481</v>
      </c>
      <c r="AK123" s="8" t="s">
        <v>193</v>
      </c>
      <c r="AL123" s="14" t="s">
        <v>13</v>
      </c>
      <c r="AM123" s="14" t="s">
        <v>13</v>
      </c>
      <c r="AN123" s="14" t="s">
        <v>13</v>
      </c>
      <c r="AO123" s="14" t="s">
        <v>13</v>
      </c>
    </row>
    <row r="124" spans="1:41" ht="34.200000000000003" customHeight="1" x14ac:dyDescent="0.3">
      <c r="A124" s="12">
        <v>2</v>
      </c>
      <c r="B124" s="12" t="str">
        <f t="shared" ref="B124:E134" si="30">IF(B123="","",B123)</f>
        <v>HO</v>
      </c>
      <c r="C124" s="12" t="str">
        <f t="shared" si="30"/>
        <v>JUR</v>
      </c>
      <c r="D124" s="12" t="str">
        <f t="shared" si="30"/>
        <v>HO</v>
      </c>
      <c r="E124" s="12" t="str">
        <f t="shared" si="30"/>
        <v>MFI115</v>
      </c>
      <c r="F124" s="12" t="str">
        <f>Tableau14556[[#This Row],[Code métier]]&amp;Tableau14556[[#This Row],[Compteur ne rien saisir]]</f>
        <v>MFI1152</v>
      </c>
      <c r="G124" s="12" t="str">
        <f t="shared" ref="G124:U134" si="31">IF(G123="","",G123)</f>
        <v>VF</v>
      </c>
      <c r="H124" s="39" t="str">
        <f t="shared" si="31"/>
        <v>-</v>
      </c>
      <c r="I124" s="14" t="str">
        <f t="shared" si="31"/>
        <v>Risk Manager</v>
      </c>
      <c r="J124" s="14" t="str">
        <f t="shared" si="31"/>
        <v>Risk Manager</v>
      </c>
      <c r="K124" s="14" t="str">
        <f t="shared" si="31"/>
        <v>RISQUES / COMPLIANCE / CONTRÔLE</v>
      </c>
      <c r="L124" s="14" t="str">
        <f t="shared" si="31"/>
        <v>Manager des risques
Responsable risques</v>
      </c>
      <c r="M124" s="14" t="str">
        <f t="shared" si="31"/>
        <v>Chief Risk officer
Risk manager</v>
      </c>
      <c r="N124" s="14" t="str">
        <f t="shared" si="31"/>
        <v>Le Risk manager recense l’intégralité des risques liés aux activités de la finance et met en oeuvre un dispositif de pilotage et de suivi des risques identifiés (financiers, techniques, réputationnels etc.). A ce titre, il cherche à minimiser les risques inhérents aux activités de l'entité et il vient en support des opérations.</v>
      </c>
      <c r="O124" s="14" t="str">
        <f t="shared" si="31"/>
        <v>Analyser et hiérarchiser les risques :
Le Risk manager est en charge de l’identification et de l’évaluation des risques (activités, process, système d’information, outils de production, évènements extérieurs, etc.), en étroite collaboration avec les Directions opérationnelles des entreprises de marché. Il assure ensuite le développement, la promotion et le pilotage du dispositif de contrôle interne afin de gérer les risques opérationnels.
Anticiper et prévenir les risques :
Une fois les risques identifiés et validés avec l'aide des services opérationnels, le Risk manager détermine les plans d’actions, assure le suivi de leurs réalisations et propose des actions correctrices si nécessaire. Il pilote le dispositif de gestion des risques et il participe à la rédaction des rapports sur le contrôle interne et au reporting des tableaux de bord. Il assure en parallèle une veille des menaces / risques et pilote les évolutions du cadre réglementaire.
Diffuser la culture du risque :
Le Risk manager est en contact constant avec toutes les Directions de l'entreprise. En plus d'échanger sur l'identification et la validation des risques, le Risk manager forme et sensibilise en interne aux risques potentiels et aux bonnes pratiques à appliquer. De plus, il diffuse également cette culture auprès des parties prenantes de l'activité (ex : partenaires commerciaux)</v>
      </c>
      <c r="P124" s="14" t="str">
        <f t="shared" si="31"/>
        <v>Diversité des types de produits :
Les risques ne sont pas les mêmes selon les types de produits (risques de contrepartie, de change, de liquidité, le risque pays, etc.). Le Risk manager suit également les positions prises en salle de marché et donne son aval pour certaines opérations. Une bonne connaissance technique des produits financiers est donc nécessaire.
Types de clients :
Les risques varient selon les types de clients (professionnels, particuliers, etc.), parfois selon leurs pays d'opérations.
Degré d’utilisation des technologies :
Le Risk manager veille à la performance du système d’information de suivi des risques de cybersécurité, en lien avec le Spécialiste IT et cybersécurité. S'il fait appel à des prestataires, une bonne connaissance des outils IT du secteur financier est nécessaire.
Contraintes réglementaires :
Les réglementations, évolutives et contraignantes, impactent fortement les missions du Risk manager. Il est nécessaire de maitriser le cadre réglementaire international et national (loi de sécurité financière, 8e directive européenne, loi SOX, Solvency II, Bâle III, NRE nouvelles régulations économiques et Grenelle II), les normes comptables françaises et internationales (IAS/IFRS, UK-US GAAP).
ESG :
Le Risk manager évalue l'impact de tous les types de risques et peut être amené à étudier de nouveaux risques liés au changement climatique.</v>
      </c>
      <c r="Q124" s="14" t="str">
        <f t="shared" si="31"/>
        <v>Type et taille d’organisation :
La fonction de Risk manager se retrouve dans les entreprises des marchés financiers de toutes tailles mais les missions évoluent selon le type de structure : dans les grandes entreprises, les responsabilités se répartissent entre différentes fonctions spécifiques : intelligence économique, contrôle interne, compliance, assurance, audit interne. Dans les TPE-PME, le dirigeant est souvent amené à gérer les risques ou le Risk manager peut opérer seul.
Type et taille de projet ou opération :
Le type et la taille des projets sont variables selon le niveau d'incidence et la typologie du risque. La plupart des projets transverses durent plusieurs semaines ou mois et
concernent de nombreux services.</v>
      </c>
      <c r="R124" s="14" t="str">
        <f t="shared" si="31"/>
        <v>L'amplitude horaire est relativement importante mais demeure stable en dehors des situations de crise. Lors de celles-ci, la disponibilité du Risk manager doit être très élevée pour assurer la confiance des parties prenantes.</v>
      </c>
      <c r="S124" s="14" t="str">
        <f t="shared" si="31"/>
        <v>Selon la taille de la structure, les Risk manager peuvent être amenés à se déplacer dans les différents bureaux des entreprises des marchés financiers ou auprès des autorités réglementaires, en France ou en Europe surtout.</v>
      </c>
      <c r="T124" s="14" t="str">
        <f t="shared" si="31"/>
        <v>Directeur - Associé
Secrétaire général
Gestionnaires middle-office et back-office
Ensemble des fonctions supports de l'entreprise (IT, Juridique, Fiscal, Administration)
Spécialistes conformité</v>
      </c>
      <c r="U124" s="14" t="str">
        <f t="shared" si="31"/>
        <v>Clients
Auditeurs et consultants
Autorités de place</v>
      </c>
      <c r="V124" s="27" t="s">
        <v>180</v>
      </c>
      <c r="W124" s="4" t="s">
        <v>181</v>
      </c>
      <c r="X124" s="4" t="s">
        <v>183</v>
      </c>
      <c r="Y124" s="4">
        <v>2</v>
      </c>
      <c r="Z124" s="4">
        <v>3</v>
      </c>
      <c r="AA124" s="4" t="s">
        <v>13</v>
      </c>
      <c r="AB124" s="96">
        <v>35007</v>
      </c>
      <c r="AC124" s="96" t="s">
        <v>522</v>
      </c>
      <c r="AD124" s="96" t="s">
        <v>13</v>
      </c>
      <c r="AE124" s="96" t="s">
        <v>519</v>
      </c>
      <c r="AF124" s="138" t="s">
        <v>552</v>
      </c>
      <c r="AG124" s="14" t="s">
        <v>13</v>
      </c>
      <c r="AH124" s="8" t="s">
        <v>13</v>
      </c>
      <c r="AI124" s="14" t="s">
        <v>585</v>
      </c>
      <c r="AJ124" s="8" t="s">
        <v>201</v>
      </c>
      <c r="AK124" s="8" t="s">
        <v>481</v>
      </c>
      <c r="AL124" s="14" t="s">
        <v>13</v>
      </c>
      <c r="AM124" s="14" t="s">
        <v>13</v>
      </c>
      <c r="AN124" s="14" t="s">
        <v>13</v>
      </c>
      <c r="AO124" s="14" t="s">
        <v>13</v>
      </c>
    </row>
    <row r="125" spans="1:41" ht="34.200000000000003" customHeight="1" x14ac:dyDescent="0.3">
      <c r="A125" s="12">
        <v>3</v>
      </c>
      <c r="B125" s="12" t="str">
        <f t="shared" si="30"/>
        <v>HO</v>
      </c>
      <c r="C125" s="12" t="str">
        <f t="shared" si="30"/>
        <v>JUR</v>
      </c>
      <c r="D125" s="12" t="str">
        <f t="shared" si="30"/>
        <v>HO</v>
      </c>
      <c r="E125" s="12" t="str">
        <f t="shared" si="30"/>
        <v>MFI115</v>
      </c>
      <c r="F125" s="12" t="str">
        <f>Tableau14556[[#This Row],[Code métier]]&amp;Tableau14556[[#This Row],[Compteur ne rien saisir]]</f>
        <v>MFI1153</v>
      </c>
      <c r="G125" s="12" t="str">
        <f t="shared" si="31"/>
        <v>VF</v>
      </c>
      <c r="H125" s="39" t="str">
        <f t="shared" si="31"/>
        <v>-</v>
      </c>
      <c r="I125" s="14" t="str">
        <f t="shared" si="31"/>
        <v>Risk Manager</v>
      </c>
      <c r="J125" s="14" t="str">
        <f t="shared" si="31"/>
        <v>Risk Manager</v>
      </c>
      <c r="K125" s="14" t="str">
        <f t="shared" si="31"/>
        <v>RISQUES / COMPLIANCE / CONTRÔLE</v>
      </c>
      <c r="L125" s="14" t="str">
        <f t="shared" si="31"/>
        <v>Manager des risques
Responsable risques</v>
      </c>
      <c r="M125" s="14" t="str">
        <f t="shared" si="31"/>
        <v>Chief Risk officer
Risk manager</v>
      </c>
      <c r="N125" s="14" t="str">
        <f t="shared" si="31"/>
        <v>Le Risk manager recense l’intégralité des risques liés aux activités de la finance et met en oeuvre un dispositif de pilotage et de suivi des risques identifiés (financiers, techniques, réputationnels etc.). A ce titre, il cherche à minimiser les risques inhérents aux activités de l'entité et il vient en support des opérations.</v>
      </c>
      <c r="O125" s="14" t="str">
        <f t="shared" si="31"/>
        <v>Analyser et hiérarchiser les risques :
Le Risk manager est en charge de l’identification et de l’évaluation des risques (activités, process, système d’information, outils de production, évènements extérieurs, etc.), en étroite collaboration avec les Directions opérationnelles des entreprises de marché. Il assure ensuite le développement, la promotion et le pilotage du dispositif de contrôle interne afin de gérer les risques opérationnels.
Anticiper et prévenir les risques :
Une fois les risques identifiés et validés avec l'aide des services opérationnels, le Risk manager détermine les plans d’actions, assure le suivi de leurs réalisations et propose des actions correctrices si nécessaire. Il pilote le dispositif de gestion des risques et il participe à la rédaction des rapports sur le contrôle interne et au reporting des tableaux de bord. Il assure en parallèle une veille des menaces / risques et pilote les évolutions du cadre réglementaire.
Diffuser la culture du risque :
Le Risk manager est en contact constant avec toutes les Directions de l'entreprise. En plus d'échanger sur l'identification et la validation des risques, le Risk manager forme et sensibilise en interne aux risques potentiels et aux bonnes pratiques à appliquer. De plus, il diffuse également cette culture auprès des parties prenantes de l'activité (ex : partenaires commerciaux)</v>
      </c>
      <c r="P125" s="14" t="str">
        <f t="shared" si="31"/>
        <v>Diversité des types de produits :
Les risques ne sont pas les mêmes selon les types de produits (risques de contrepartie, de change, de liquidité, le risque pays, etc.). Le Risk manager suit également les positions prises en salle de marché et donne son aval pour certaines opérations. Une bonne connaissance technique des produits financiers est donc nécessaire.
Types de clients :
Les risques varient selon les types de clients (professionnels, particuliers, etc.), parfois selon leurs pays d'opérations.
Degré d’utilisation des technologies :
Le Risk manager veille à la performance du système d’information de suivi des risques de cybersécurité, en lien avec le Spécialiste IT et cybersécurité. S'il fait appel à des prestataires, une bonne connaissance des outils IT du secteur financier est nécessaire.
Contraintes réglementaires :
Les réglementations, évolutives et contraignantes, impactent fortement les missions du Risk manager. Il est nécessaire de maitriser le cadre réglementaire international et national (loi de sécurité financière, 8e directive européenne, loi SOX, Solvency II, Bâle III, NRE nouvelles régulations économiques et Grenelle II), les normes comptables françaises et internationales (IAS/IFRS, UK-US GAAP).
ESG :
Le Risk manager évalue l'impact de tous les types de risques et peut être amené à étudier de nouveaux risques liés au changement climatique.</v>
      </c>
      <c r="Q125" s="14" t="str">
        <f t="shared" si="31"/>
        <v>Type et taille d’organisation :
La fonction de Risk manager se retrouve dans les entreprises des marchés financiers de toutes tailles mais les missions évoluent selon le type de structure : dans les grandes entreprises, les responsabilités se répartissent entre différentes fonctions spécifiques : intelligence économique, contrôle interne, compliance, assurance, audit interne. Dans les TPE-PME, le dirigeant est souvent amené à gérer les risques ou le Risk manager peut opérer seul.
Type et taille de projet ou opération :
Le type et la taille des projets sont variables selon le niveau d'incidence et la typologie du risque. La plupart des projets transverses durent plusieurs semaines ou mois et
concernent de nombreux services.</v>
      </c>
      <c r="R125" s="14" t="str">
        <f t="shared" si="31"/>
        <v>L'amplitude horaire est relativement importante mais demeure stable en dehors des situations de crise. Lors de celles-ci, la disponibilité du Risk manager doit être très élevée pour assurer la confiance des parties prenantes.</v>
      </c>
      <c r="S125" s="14" t="str">
        <f t="shared" si="31"/>
        <v>Selon la taille de la structure, les Risk manager peuvent être amenés à se déplacer dans les différents bureaux des entreprises des marchés financiers ou auprès des autorités réglementaires, en France ou en Europe surtout.</v>
      </c>
      <c r="T125" s="14" t="str">
        <f t="shared" si="31"/>
        <v>Directeur - Associé
Secrétaire général
Gestionnaires middle-office et back-office
Ensemble des fonctions supports de l'entreprise (IT, Juridique, Fiscal, Administration)
Spécialistes conformité</v>
      </c>
      <c r="U125" s="14" t="str">
        <f t="shared" si="31"/>
        <v>Clients
Auditeurs et consultants
Autorités de place</v>
      </c>
      <c r="V125" s="27" t="s">
        <v>180</v>
      </c>
      <c r="W125" s="4" t="s">
        <v>181</v>
      </c>
      <c r="X125" s="4" t="s">
        <v>188</v>
      </c>
      <c r="Y125" s="4">
        <v>3</v>
      </c>
      <c r="Z125" s="4">
        <v>3</v>
      </c>
      <c r="AA125" s="4" t="s">
        <v>13</v>
      </c>
      <c r="AB125" s="96">
        <v>34294</v>
      </c>
      <c r="AC125" s="96" t="s">
        <v>523</v>
      </c>
      <c r="AD125" s="96" t="s">
        <v>13</v>
      </c>
      <c r="AE125" s="96" t="s">
        <v>524</v>
      </c>
      <c r="AF125" s="138" t="s">
        <v>553</v>
      </c>
      <c r="AG125" s="14" t="s">
        <v>13</v>
      </c>
      <c r="AH125" s="8" t="s">
        <v>13</v>
      </c>
      <c r="AI125" s="14" t="s">
        <v>585</v>
      </c>
      <c r="AJ125" s="8" t="s">
        <v>2</v>
      </c>
      <c r="AK125" s="8" t="s">
        <v>13</v>
      </c>
      <c r="AL125" s="14" t="s">
        <v>13</v>
      </c>
      <c r="AM125" s="14" t="s">
        <v>13</v>
      </c>
      <c r="AN125" s="14" t="s">
        <v>13</v>
      </c>
      <c r="AO125" s="14" t="s">
        <v>13</v>
      </c>
    </row>
    <row r="126" spans="1:41" ht="44.7" customHeight="1" x14ac:dyDescent="0.3">
      <c r="A126" s="12">
        <v>4</v>
      </c>
      <c r="B126" s="12" t="str">
        <f t="shared" si="30"/>
        <v>HO</v>
      </c>
      <c r="C126" s="12" t="str">
        <f t="shared" si="30"/>
        <v>JUR</v>
      </c>
      <c r="D126" s="12" t="str">
        <f t="shared" si="30"/>
        <v>HO</v>
      </c>
      <c r="E126" s="12" t="str">
        <f t="shared" si="30"/>
        <v>MFI115</v>
      </c>
      <c r="F126" s="12" t="str">
        <f>Tableau14556[[#This Row],[Code métier]]&amp;Tableau14556[[#This Row],[Compteur ne rien saisir]]</f>
        <v>MFI1154</v>
      </c>
      <c r="G126" s="12" t="str">
        <f t="shared" si="31"/>
        <v>VF</v>
      </c>
      <c r="H126" s="39" t="str">
        <f t="shared" si="31"/>
        <v>-</v>
      </c>
      <c r="I126" s="14" t="str">
        <f t="shared" si="31"/>
        <v>Risk Manager</v>
      </c>
      <c r="J126" s="14" t="str">
        <f t="shared" si="31"/>
        <v>Risk Manager</v>
      </c>
      <c r="K126" s="14" t="str">
        <f t="shared" si="31"/>
        <v>RISQUES / COMPLIANCE / CONTRÔLE</v>
      </c>
      <c r="L126" s="14" t="str">
        <f t="shared" si="31"/>
        <v>Manager des risques
Responsable risques</v>
      </c>
      <c r="M126" s="14" t="str">
        <f t="shared" si="31"/>
        <v>Chief Risk officer
Risk manager</v>
      </c>
      <c r="N126" s="14" t="str">
        <f t="shared" si="31"/>
        <v>Le Risk manager recense l’intégralité des risques liés aux activités de la finance et met en oeuvre un dispositif de pilotage et de suivi des risques identifiés (financiers, techniques, réputationnels etc.). A ce titre, il cherche à minimiser les risques inhérents aux activités de l'entité et il vient en support des opérations.</v>
      </c>
      <c r="O126" s="14" t="str">
        <f t="shared" si="31"/>
        <v>Analyser et hiérarchiser les risques :
Le Risk manager est en charge de l’identification et de l’évaluation des risques (activités, process, système d’information, outils de production, évènements extérieurs, etc.), en étroite collaboration avec les Directions opérationnelles des entreprises de marché. Il assure ensuite le développement, la promotion et le pilotage du dispositif de contrôle interne afin de gérer les risques opérationnels.
Anticiper et prévenir les risques :
Une fois les risques identifiés et validés avec l'aide des services opérationnels, le Risk manager détermine les plans d’actions, assure le suivi de leurs réalisations et propose des actions correctrices si nécessaire. Il pilote le dispositif de gestion des risques et il participe à la rédaction des rapports sur le contrôle interne et au reporting des tableaux de bord. Il assure en parallèle une veille des menaces / risques et pilote les évolutions du cadre réglementaire.
Diffuser la culture du risque :
Le Risk manager est en contact constant avec toutes les Directions de l'entreprise. En plus d'échanger sur l'identification et la validation des risques, le Risk manager forme et sensibilise en interne aux risques potentiels et aux bonnes pratiques à appliquer. De plus, il diffuse également cette culture auprès des parties prenantes de l'activité (ex : partenaires commerciaux)</v>
      </c>
      <c r="P126" s="14" t="str">
        <f t="shared" si="31"/>
        <v>Diversité des types de produits :
Les risques ne sont pas les mêmes selon les types de produits (risques de contrepartie, de change, de liquidité, le risque pays, etc.). Le Risk manager suit également les positions prises en salle de marché et donne son aval pour certaines opérations. Une bonne connaissance technique des produits financiers est donc nécessaire.
Types de clients :
Les risques varient selon les types de clients (professionnels, particuliers, etc.), parfois selon leurs pays d'opérations.
Degré d’utilisation des technologies :
Le Risk manager veille à la performance du système d’information de suivi des risques de cybersécurité, en lien avec le Spécialiste IT et cybersécurité. S'il fait appel à des prestataires, une bonne connaissance des outils IT du secteur financier est nécessaire.
Contraintes réglementaires :
Les réglementations, évolutives et contraignantes, impactent fortement les missions du Risk manager. Il est nécessaire de maitriser le cadre réglementaire international et national (loi de sécurité financière, 8e directive européenne, loi SOX, Solvency II, Bâle III, NRE nouvelles régulations économiques et Grenelle II), les normes comptables françaises et internationales (IAS/IFRS, UK-US GAAP).
ESG :
Le Risk manager évalue l'impact de tous les types de risques et peut être amené à étudier de nouveaux risques liés au changement climatique.</v>
      </c>
      <c r="Q126" s="14" t="str">
        <f t="shared" si="31"/>
        <v>Type et taille d’organisation :
La fonction de Risk manager se retrouve dans les entreprises des marchés financiers de toutes tailles mais les missions évoluent selon le type de structure : dans les grandes entreprises, les responsabilités se répartissent entre différentes fonctions spécifiques : intelligence économique, contrôle interne, compliance, assurance, audit interne. Dans les TPE-PME, le dirigeant est souvent amené à gérer les risques ou le Risk manager peut opérer seul.
Type et taille de projet ou opération :
Le type et la taille des projets sont variables selon le niveau d'incidence et la typologie du risque. La plupart des projets transverses durent plusieurs semaines ou mois et
concernent de nombreux services.</v>
      </c>
      <c r="R126" s="14" t="str">
        <f t="shared" si="31"/>
        <v>L'amplitude horaire est relativement importante mais demeure stable en dehors des situations de crise. Lors de celles-ci, la disponibilité du Risk manager doit être très élevée pour assurer la confiance des parties prenantes.</v>
      </c>
      <c r="S126" s="14" t="str">
        <f t="shared" si="31"/>
        <v>Selon la taille de la structure, les Risk manager peuvent être amenés à se déplacer dans les différents bureaux des entreprises des marchés financiers ou auprès des autorités réglementaires, en France ou en Europe surtout.</v>
      </c>
      <c r="T126" s="14" t="str">
        <f t="shared" si="31"/>
        <v>Directeur - Associé
Secrétaire général
Gestionnaires middle-office et back-office
Ensemble des fonctions supports de l'entreprise (IT, Juridique, Fiscal, Administration)
Spécialistes conformité</v>
      </c>
      <c r="U126" s="14" t="str">
        <f t="shared" si="31"/>
        <v>Clients
Auditeurs et consultants
Autorités de place</v>
      </c>
      <c r="V126" s="27" t="s">
        <v>180</v>
      </c>
      <c r="W126" s="4" t="s">
        <v>19</v>
      </c>
      <c r="X126" s="4" t="s">
        <v>190</v>
      </c>
      <c r="Y126" s="4" t="s">
        <v>13</v>
      </c>
      <c r="Z126" s="4">
        <v>2</v>
      </c>
      <c r="AA126" s="4" t="s">
        <v>13</v>
      </c>
      <c r="AB126" s="96">
        <v>34498</v>
      </c>
      <c r="AC126" s="96" t="s">
        <v>486</v>
      </c>
      <c r="AD126" s="96" t="s">
        <v>13</v>
      </c>
      <c r="AE126" s="96" t="s">
        <v>488</v>
      </c>
      <c r="AF126" s="138" t="s">
        <v>554</v>
      </c>
      <c r="AG126" s="14" t="s">
        <v>13</v>
      </c>
      <c r="AH126" s="8" t="s">
        <v>13</v>
      </c>
      <c r="AI126" s="14" t="s">
        <v>585</v>
      </c>
      <c r="AJ126" s="8" t="s">
        <v>4</v>
      </c>
      <c r="AK126" s="8" t="s">
        <v>13</v>
      </c>
      <c r="AL126" s="14" t="s">
        <v>13</v>
      </c>
      <c r="AM126" s="14" t="s">
        <v>13</v>
      </c>
      <c r="AN126" s="14" t="s">
        <v>13</v>
      </c>
      <c r="AO126" s="14" t="s">
        <v>13</v>
      </c>
    </row>
    <row r="127" spans="1:41" ht="34.200000000000003" customHeight="1" x14ac:dyDescent="0.3">
      <c r="A127" s="12">
        <v>5</v>
      </c>
      <c r="B127" s="12" t="str">
        <f t="shared" si="30"/>
        <v>HO</v>
      </c>
      <c r="C127" s="12" t="str">
        <f t="shared" si="30"/>
        <v>JUR</v>
      </c>
      <c r="D127" s="12" t="str">
        <f t="shared" si="30"/>
        <v>HO</v>
      </c>
      <c r="E127" s="12" t="str">
        <f t="shared" si="30"/>
        <v>MFI115</v>
      </c>
      <c r="F127" s="12" t="str">
        <f>Tableau14556[[#This Row],[Code métier]]&amp;Tableau14556[[#This Row],[Compteur ne rien saisir]]</f>
        <v>MFI1155</v>
      </c>
      <c r="G127" s="12" t="str">
        <f t="shared" si="31"/>
        <v>VF</v>
      </c>
      <c r="H127" s="39" t="str">
        <f t="shared" si="31"/>
        <v>-</v>
      </c>
      <c r="I127" s="14" t="str">
        <f t="shared" si="31"/>
        <v>Risk Manager</v>
      </c>
      <c r="J127" s="14" t="str">
        <f t="shared" si="31"/>
        <v>Risk Manager</v>
      </c>
      <c r="K127" s="14" t="str">
        <f t="shared" si="31"/>
        <v>RISQUES / COMPLIANCE / CONTRÔLE</v>
      </c>
      <c r="L127" s="14" t="str">
        <f t="shared" si="31"/>
        <v>Manager des risques
Responsable risques</v>
      </c>
      <c r="M127" s="14" t="str">
        <f t="shared" si="31"/>
        <v>Chief Risk officer
Risk manager</v>
      </c>
      <c r="N127" s="14" t="str">
        <f t="shared" si="31"/>
        <v>Le Risk manager recense l’intégralité des risques liés aux activités de la finance et met en oeuvre un dispositif de pilotage et de suivi des risques identifiés (financiers, techniques, réputationnels etc.). A ce titre, il cherche à minimiser les risques inhérents aux activités de l'entité et il vient en support des opérations.</v>
      </c>
      <c r="O127" s="14" t="str">
        <f t="shared" si="31"/>
        <v>Analyser et hiérarchiser les risques :
Le Risk manager est en charge de l’identification et de l’évaluation des risques (activités, process, système d’information, outils de production, évènements extérieurs, etc.), en étroite collaboration avec les Directions opérationnelles des entreprises de marché. Il assure ensuite le développement, la promotion et le pilotage du dispositif de contrôle interne afin de gérer les risques opérationnels.
Anticiper et prévenir les risques :
Une fois les risques identifiés et validés avec l'aide des services opérationnels, le Risk manager détermine les plans d’actions, assure le suivi de leurs réalisations et propose des actions correctrices si nécessaire. Il pilote le dispositif de gestion des risques et il participe à la rédaction des rapports sur le contrôle interne et au reporting des tableaux de bord. Il assure en parallèle une veille des menaces / risques et pilote les évolutions du cadre réglementaire.
Diffuser la culture du risque :
Le Risk manager est en contact constant avec toutes les Directions de l'entreprise. En plus d'échanger sur l'identification et la validation des risques, le Risk manager forme et sensibilise en interne aux risques potentiels et aux bonnes pratiques à appliquer. De plus, il diffuse également cette culture auprès des parties prenantes de l'activité (ex : partenaires commerciaux)</v>
      </c>
      <c r="P127" s="14" t="str">
        <f t="shared" si="31"/>
        <v>Diversité des types de produits :
Les risques ne sont pas les mêmes selon les types de produits (risques de contrepartie, de change, de liquidité, le risque pays, etc.). Le Risk manager suit également les positions prises en salle de marché et donne son aval pour certaines opérations. Une bonne connaissance technique des produits financiers est donc nécessaire.
Types de clients :
Les risques varient selon les types de clients (professionnels, particuliers, etc.), parfois selon leurs pays d'opérations.
Degré d’utilisation des technologies :
Le Risk manager veille à la performance du système d’information de suivi des risques de cybersécurité, en lien avec le Spécialiste IT et cybersécurité. S'il fait appel à des prestataires, une bonne connaissance des outils IT du secteur financier est nécessaire.
Contraintes réglementaires :
Les réglementations, évolutives et contraignantes, impactent fortement les missions du Risk manager. Il est nécessaire de maitriser le cadre réglementaire international et national (loi de sécurité financière, 8e directive européenne, loi SOX, Solvency II, Bâle III, NRE nouvelles régulations économiques et Grenelle II), les normes comptables françaises et internationales (IAS/IFRS, UK-US GAAP).
ESG :
Le Risk manager évalue l'impact de tous les types de risques et peut être amené à étudier de nouveaux risques liés au changement climatique.</v>
      </c>
      <c r="Q127" s="14" t="str">
        <f t="shared" si="31"/>
        <v>Type et taille d’organisation :
La fonction de Risk manager se retrouve dans les entreprises des marchés financiers de toutes tailles mais les missions évoluent selon le type de structure : dans les grandes entreprises, les responsabilités se répartissent entre différentes fonctions spécifiques : intelligence économique, contrôle interne, compliance, assurance, audit interne. Dans les TPE-PME, le dirigeant est souvent amené à gérer les risques ou le Risk manager peut opérer seul.
Type et taille de projet ou opération :
Le type et la taille des projets sont variables selon le niveau d'incidence et la typologie du risque. La plupart des projets transverses durent plusieurs semaines ou mois et
concernent de nombreux services.</v>
      </c>
      <c r="R127" s="14" t="str">
        <f t="shared" si="31"/>
        <v>L'amplitude horaire est relativement importante mais demeure stable en dehors des situations de crise. Lors de celles-ci, la disponibilité du Risk manager doit être très élevée pour assurer la confiance des parties prenantes.</v>
      </c>
      <c r="S127" s="14" t="str">
        <f t="shared" si="31"/>
        <v>Selon la taille de la structure, les Risk manager peuvent être amenés à se déplacer dans les différents bureaux des entreprises des marchés financiers ou auprès des autorités réglementaires, en France ou en Europe surtout.</v>
      </c>
      <c r="T127" s="14" t="str">
        <f t="shared" si="31"/>
        <v>Directeur - Associé
Secrétaire général
Gestionnaires middle-office et back-office
Ensemble des fonctions supports de l'entreprise (IT, Juridique, Fiscal, Administration)
Spécialistes conformité</v>
      </c>
      <c r="U127" s="14" t="str">
        <f t="shared" si="31"/>
        <v>Clients
Auditeurs et consultants
Autorités de place</v>
      </c>
      <c r="V127" s="27" t="s">
        <v>162</v>
      </c>
      <c r="W127" s="4" t="s">
        <v>163</v>
      </c>
      <c r="X127" s="4" t="s">
        <v>165</v>
      </c>
      <c r="Y127" s="4" t="s">
        <v>13</v>
      </c>
      <c r="Z127" s="4">
        <v>3</v>
      </c>
      <c r="AA127" s="4" t="s">
        <v>13</v>
      </c>
      <c r="AB127" s="96">
        <v>34127</v>
      </c>
      <c r="AC127" s="96" t="s">
        <v>499</v>
      </c>
      <c r="AD127" s="96" t="s">
        <v>13</v>
      </c>
      <c r="AE127" s="96" t="s">
        <v>525</v>
      </c>
      <c r="AF127" s="138" t="s">
        <v>555</v>
      </c>
      <c r="AG127" s="14" t="s">
        <v>13</v>
      </c>
      <c r="AH127" s="8" t="s">
        <v>13</v>
      </c>
      <c r="AI127" s="14" t="s">
        <v>585</v>
      </c>
      <c r="AJ127" s="8" t="s">
        <v>13</v>
      </c>
      <c r="AK127" s="8" t="s">
        <v>13</v>
      </c>
      <c r="AL127" s="14" t="s">
        <v>13</v>
      </c>
      <c r="AM127" s="14" t="s">
        <v>13</v>
      </c>
      <c r="AN127" s="14" t="s">
        <v>13</v>
      </c>
      <c r="AO127" s="14" t="s">
        <v>13</v>
      </c>
    </row>
    <row r="128" spans="1:41" ht="34.200000000000003" customHeight="1" x14ac:dyDescent="0.3">
      <c r="A128" s="12">
        <v>6</v>
      </c>
      <c r="B128" s="12" t="str">
        <f t="shared" si="30"/>
        <v>HO</v>
      </c>
      <c r="C128" s="12" t="str">
        <f t="shared" si="30"/>
        <v>JUR</v>
      </c>
      <c r="D128" s="12" t="str">
        <f t="shared" si="30"/>
        <v>HO</v>
      </c>
      <c r="E128" s="12" t="str">
        <f t="shared" si="30"/>
        <v>MFI115</v>
      </c>
      <c r="F128" s="12" t="str">
        <f>Tableau14556[[#This Row],[Code métier]]&amp;Tableau14556[[#This Row],[Compteur ne rien saisir]]</f>
        <v>MFI1156</v>
      </c>
      <c r="G128" s="12" t="str">
        <f t="shared" si="31"/>
        <v>VF</v>
      </c>
      <c r="H128" s="39" t="str">
        <f t="shared" si="31"/>
        <v>-</v>
      </c>
      <c r="I128" s="14" t="str">
        <f t="shared" si="31"/>
        <v>Risk Manager</v>
      </c>
      <c r="J128" s="14" t="str">
        <f t="shared" si="31"/>
        <v>Risk Manager</v>
      </c>
      <c r="K128" s="14" t="str">
        <f t="shared" si="31"/>
        <v>RISQUES / COMPLIANCE / CONTRÔLE</v>
      </c>
      <c r="L128" s="14" t="str">
        <f t="shared" si="31"/>
        <v>Manager des risques
Responsable risques</v>
      </c>
      <c r="M128" s="14" t="str">
        <f t="shared" si="31"/>
        <v>Chief Risk officer
Risk manager</v>
      </c>
      <c r="N128" s="14" t="str">
        <f t="shared" si="31"/>
        <v>Le Risk manager recense l’intégralité des risques liés aux activités de la finance et met en oeuvre un dispositif de pilotage et de suivi des risques identifiés (financiers, techniques, réputationnels etc.). A ce titre, il cherche à minimiser les risques inhérents aux activités de l'entité et il vient en support des opérations.</v>
      </c>
      <c r="O128" s="14" t="str">
        <f t="shared" si="31"/>
        <v>Analyser et hiérarchiser les risques :
Le Risk manager est en charge de l’identification et de l’évaluation des risques (activités, process, système d’information, outils de production, évènements extérieurs, etc.), en étroite collaboration avec les Directions opérationnelles des entreprises de marché. Il assure ensuite le développement, la promotion et le pilotage du dispositif de contrôle interne afin de gérer les risques opérationnels.
Anticiper et prévenir les risques :
Une fois les risques identifiés et validés avec l'aide des services opérationnels, le Risk manager détermine les plans d’actions, assure le suivi de leurs réalisations et propose des actions correctrices si nécessaire. Il pilote le dispositif de gestion des risques et il participe à la rédaction des rapports sur le contrôle interne et au reporting des tableaux de bord. Il assure en parallèle une veille des menaces / risques et pilote les évolutions du cadre réglementaire.
Diffuser la culture du risque :
Le Risk manager est en contact constant avec toutes les Directions de l'entreprise. En plus d'échanger sur l'identification et la validation des risques, le Risk manager forme et sensibilise en interne aux risques potentiels et aux bonnes pratiques à appliquer. De plus, il diffuse également cette culture auprès des parties prenantes de l'activité (ex : partenaires commerciaux)</v>
      </c>
      <c r="P128" s="14" t="str">
        <f t="shared" si="31"/>
        <v>Diversité des types de produits :
Les risques ne sont pas les mêmes selon les types de produits (risques de contrepartie, de change, de liquidité, le risque pays, etc.). Le Risk manager suit également les positions prises en salle de marché et donne son aval pour certaines opérations. Une bonne connaissance technique des produits financiers est donc nécessaire.
Types de clients :
Les risques varient selon les types de clients (professionnels, particuliers, etc.), parfois selon leurs pays d'opérations.
Degré d’utilisation des technologies :
Le Risk manager veille à la performance du système d’information de suivi des risques de cybersécurité, en lien avec le Spécialiste IT et cybersécurité. S'il fait appel à des prestataires, une bonne connaissance des outils IT du secteur financier est nécessaire.
Contraintes réglementaires :
Les réglementations, évolutives et contraignantes, impactent fortement les missions du Risk manager. Il est nécessaire de maitriser le cadre réglementaire international et national (loi de sécurité financière, 8e directive européenne, loi SOX, Solvency II, Bâle III, NRE nouvelles régulations économiques et Grenelle II), les normes comptables françaises et internationales (IAS/IFRS, UK-US GAAP).
ESG :
Le Risk manager évalue l'impact de tous les types de risques et peut être amené à étudier de nouveaux risques liés au changement climatique.</v>
      </c>
      <c r="Q128" s="14" t="str">
        <f t="shared" si="31"/>
        <v>Type et taille d’organisation :
La fonction de Risk manager se retrouve dans les entreprises des marchés financiers de toutes tailles mais les missions évoluent selon le type de structure : dans les grandes entreprises, les responsabilités se répartissent entre différentes fonctions spécifiques : intelligence économique, contrôle interne, compliance, assurance, audit interne. Dans les TPE-PME, le dirigeant est souvent amené à gérer les risques ou le Risk manager peut opérer seul.
Type et taille de projet ou opération :
Le type et la taille des projets sont variables selon le niveau d'incidence et la typologie du risque. La plupart des projets transverses durent plusieurs semaines ou mois et
concernent de nombreux services.</v>
      </c>
      <c r="R128" s="14" t="str">
        <f t="shared" si="31"/>
        <v>L'amplitude horaire est relativement importante mais demeure stable en dehors des situations de crise. Lors de celles-ci, la disponibilité du Risk manager doit être très élevée pour assurer la confiance des parties prenantes.</v>
      </c>
      <c r="S128" s="14" t="str">
        <f t="shared" si="31"/>
        <v>Selon la taille de la structure, les Risk manager peuvent être amenés à se déplacer dans les différents bureaux des entreprises des marchés financiers ou auprès des autorités réglementaires, en France ou en Europe surtout.</v>
      </c>
      <c r="T128" s="14" t="str">
        <f t="shared" si="31"/>
        <v>Directeur - Associé
Secrétaire général
Gestionnaires middle-office et back-office
Ensemble des fonctions supports de l'entreprise (IT, Juridique, Fiscal, Administration)
Spécialistes conformité</v>
      </c>
      <c r="U128" s="14" t="str">
        <f t="shared" si="31"/>
        <v>Clients
Auditeurs et consultants
Autorités de place</v>
      </c>
      <c r="V128" s="27" t="s">
        <v>162</v>
      </c>
      <c r="W128" s="4" t="s">
        <v>268</v>
      </c>
      <c r="X128" s="4" t="s">
        <v>172</v>
      </c>
      <c r="Y128" s="4" t="s">
        <v>13</v>
      </c>
      <c r="Z128" s="4">
        <v>3</v>
      </c>
      <c r="AA128" s="4" t="s">
        <v>13</v>
      </c>
      <c r="AB128" s="96">
        <v>34072</v>
      </c>
      <c r="AC128" s="96" t="s">
        <v>497</v>
      </c>
      <c r="AD128" s="96" t="s">
        <v>13</v>
      </c>
      <c r="AE128" s="96" t="s">
        <v>526</v>
      </c>
      <c r="AF128" s="138" t="s">
        <v>600</v>
      </c>
      <c r="AG128" s="14" t="s">
        <v>13</v>
      </c>
      <c r="AH128" s="8" t="s">
        <v>13</v>
      </c>
      <c r="AI128" s="14" t="s">
        <v>585</v>
      </c>
      <c r="AJ128" s="8" t="s">
        <v>13</v>
      </c>
      <c r="AK128" s="8" t="s">
        <v>13</v>
      </c>
      <c r="AL128" s="14" t="s">
        <v>13</v>
      </c>
      <c r="AM128" s="14" t="s">
        <v>13</v>
      </c>
      <c r="AN128" s="14" t="s">
        <v>13</v>
      </c>
      <c r="AO128" s="14" t="s">
        <v>13</v>
      </c>
    </row>
    <row r="129" spans="1:41" ht="34.200000000000003" customHeight="1" x14ac:dyDescent="0.3">
      <c r="A129" s="12">
        <v>7</v>
      </c>
      <c r="B129" s="12" t="str">
        <f t="shared" si="30"/>
        <v>HO</v>
      </c>
      <c r="C129" s="12" t="str">
        <f t="shared" si="30"/>
        <v>JUR</v>
      </c>
      <c r="D129" s="12" t="str">
        <f t="shared" si="30"/>
        <v>HO</v>
      </c>
      <c r="E129" s="12" t="str">
        <f t="shared" si="30"/>
        <v>MFI115</v>
      </c>
      <c r="F129" s="12" t="str">
        <f>Tableau14556[[#This Row],[Code métier]]&amp;Tableau14556[[#This Row],[Compteur ne rien saisir]]</f>
        <v>MFI1157</v>
      </c>
      <c r="G129" s="12" t="str">
        <f t="shared" si="31"/>
        <v>VF</v>
      </c>
      <c r="H129" s="39" t="str">
        <f t="shared" si="31"/>
        <v>-</v>
      </c>
      <c r="I129" s="14" t="str">
        <f t="shared" si="31"/>
        <v>Risk Manager</v>
      </c>
      <c r="J129" s="14" t="str">
        <f t="shared" si="31"/>
        <v>Risk Manager</v>
      </c>
      <c r="K129" s="14" t="str">
        <f t="shared" si="31"/>
        <v>RISQUES / COMPLIANCE / CONTRÔLE</v>
      </c>
      <c r="L129" s="14" t="str">
        <f t="shared" si="31"/>
        <v>Manager des risques
Responsable risques</v>
      </c>
      <c r="M129" s="14" t="str">
        <f t="shared" si="31"/>
        <v>Chief Risk officer
Risk manager</v>
      </c>
      <c r="N129" s="14" t="str">
        <f t="shared" si="31"/>
        <v>Le Risk manager recense l’intégralité des risques liés aux activités de la finance et met en oeuvre un dispositif de pilotage et de suivi des risques identifiés (financiers, techniques, réputationnels etc.). A ce titre, il cherche à minimiser les risques inhérents aux activités de l'entité et il vient en support des opérations.</v>
      </c>
      <c r="O129" s="14" t="str">
        <f t="shared" si="31"/>
        <v>Analyser et hiérarchiser les risques :
Le Risk manager est en charge de l’identification et de l’évaluation des risques (activités, process, système d’information, outils de production, évènements extérieurs, etc.), en étroite collaboration avec les Directions opérationnelles des entreprises de marché. Il assure ensuite le développement, la promotion et le pilotage du dispositif de contrôle interne afin de gérer les risques opérationnels.
Anticiper et prévenir les risques :
Une fois les risques identifiés et validés avec l'aide des services opérationnels, le Risk manager détermine les plans d’actions, assure le suivi de leurs réalisations et propose des actions correctrices si nécessaire. Il pilote le dispositif de gestion des risques et il participe à la rédaction des rapports sur le contrôle interne et au reporting des tableaux de bord. Il assure en parallèle une veille des menaces / risques et pilote les évolutions du cadre réglementaire.
Diffuser la culture du risque :
Le Risk manager est en contact constant avec toutes les Directions de l'entreprise. En plus d'échanger sur l'identification et la validation des risques, le Risk manager forme et sensibilise en interne aux risques potentiels et aux bonnes pratiques à appliquer. De plus, il diffuse également cette culture auprès des parties prenantes de l'activité (ex : partenaires commerciaux)</v>
      </c>
      <c r="P129" s="14" t="str">
        <f t="shared" si="31"/>
        <v>Diversité des types de produits :
Les risques ne sont pas les mêmes selon les types de produits (risques de contrepartie, de change, de liquidité, le risque pays, etc.). Le Risk manager suit également les positions prises en salle de marché et donne son aval pour certaines opérations. Une bonne connaissance technique des produits financiers est donc nécessaire.
Types de clients :
Les risques varient selon les types de clients (professionnels, particuliers, etc.), parfois selon leurs pays d'opérations.
Degré d’utilisation des technologies :
Le Risk manager veille à la performance du système d’information de suivi des risques de cybersécurité, en lien avec le Spécialiste IT et cybersécurité. S'il fait appel à des prestataires, une bonne connaissance des outils IT du secteur financier est nécessaire.
Contraintes réglementaires :
Les réglementations, évolutives et contraignantes, impactent fortement les missions du Risk manager. Il est nécessaire de maitriser le cadre réglementaire international et national (loi de sécurité financière, 8e directive européenne, loi SOX, Solvency II, Bâle III, NRE nouvelles régulations économiques et Grenelle II), les normes comptables françaises et internationales (IAS/IFRS, UK-US GAAP).
ESG :
Le Risk manager évalue l'impact de tous les types de risques et peut être amené à étudier de nouveaux risques liés au changement climatique.</v>
      </c>
      <c r="Q129" s="14" t="str">
        <f t="shared" si="31"/>
        <v>Type et taille d’organisation :
La fonction de Risk manager se retrouve dans les entreprises des marchés financiers de toutes tailles mais les missions évoluent selon le type de structure : dans les grandes entreprises, les responsabilités se répartissent entre différentes fonctions spécifiques : intelligence économique, contrôle interne, compliance, assurance, audit interne. Dans les TPE-PME, le dirigeant est souvent amené à gérer les risques ou le Risk manager peut opérer seul.
Type et taille de projet ou opération :
Le type et la taille des projets sont variables selon le niveau d'incidence et la typologie du risque. La plupart des projets transverses durent plusieurs semaines ou mois et
concernent de nombreux services.</v>
      </c>
      <c r="R129" s="14" t="str">
        <f t="shared" si="31"/>
        <v>L'amplitude horaire est relativement importante mais demeure stable en dehors des situations de crise. Lors de celles-ci, la disponibilité du Risk manager doit être très élevée pour assurer la confiance des parties prenantes.</v>
      </c>
      <c r="S129" s="14" t="str">
        <f t="shared" si="31"/>
        <v>Selon la taille de la structure, les Risk manager peuvent être amenés à se déplacer dans les différents bureaux des entreprises des marchés financiers ou auprès des autorités réglementaires, en France ou en Europe surtout.</v>
      </c>
      <c r="T129" s="14" t="str">
        <f t="shared" si="31"/>
        <v>Directeur - Associé
Secrétaire général
Gestionnaires middle-office et back-office
Ensemble des fonctions supports de l'entreprise (IT, Juridique, Fiscal, Administration)
Spécialistes conformité</v>
      </c>
      <c r="U129" s="14" t="str">
        <f t="shared" si="31"/>
        <v>Clients
Auditeurs et consultants
Autorités de place</v>
      </c>
      <c r="V129" s="27" t="s">
        <v>162</v>
      </c>
      <c r="W129" s="4" t="s">
        <v>175</v>
      </c>
      <c r="X129" s="4" t="s">
        <v>176</v>
      </c>
      <c r="Y129" s="4" t="s">
        <v>13</v>
      </c>
      <c r="Z129" s="4">
        <v>3</v>
      </c>
      <c r="AA129" s="4" t="s">
        <v>13</v>
      </c>
      <c r="AB129" s="96">
        <v>18022</v>
      </c>
      <c r="AC129" s="117" t="s">
        <v>528</v>
      </c>
      <c r="AD129" s="96" t="s">
        <v>13</v>
      </c>
      <c r="AE129" s="96" t="s">
        <v>527</v>
      </c>
      <c r="AF129" s="96" t="s">
        <v>601</v>
      </c>
      <c r="AG129" s="14" t="s">
        <v>13</v>
      </c>
      <c r="AH129" s="8" t="s">
        <v>13</v>
      </c>
      <c r="AI129" s="14" t="s">
        <v>585</v>
      </c>
      <c r="AJ129" s="8" t="s">
        <v>13</v>
      </c>
      <c r="AK129" s="8" t="s">
        <v>13</v>
      </c>
      <c r="AL129" s="14" t="s">
        <v>13</v>
      </c>
      <c r="AM129" s="14" t="s">
        <v>13</v>
      </c>
      <c r="AN129" s="14" t="s">
        <v>13</v>
      </c>
      <c r="AO129" s="14" t="s">
        <v>13</v>
      </c>
    </row>
    <row r="130" spans="1:41" ht="34.200000000000003" customHeight="1" x14ac:dyDescent="0.3">
      <c r="A130" s="12">
        <v>8</v>
      </c>
      <c r="B130" s="12" t="str">
        <f t="shared" si="30"/>
        <v>HO</v>
      </c>
      <c r="C130" s="12" t="str">
        <f t="shared" si="30"/>
        <v>JUR</v>
      </c>
      <c r="D130" s="12" t="str">
        <f t="shared" si="30"/>
        <v>HO</v>
      </c>
      <c r="E130" s="12" t="str">
        <f t="shared" si="30"/>
        <v>MFI115</v>
      </c>
      <c r="F130" s="12" t="str">
        <f>Tableau14556[[#This Row],[Code métier]]&amp;Tableau14556[[#This Row],[Compteur ne rien saisir]]</f>
        <v>MFI1158</v>
      </c>
      <c r="G130" s="12" t="str">
        <f t="shared" si="31"/>
        <v>VF</v>
      </c>
      <c r="H130" s="39" t="str">
        <f t="shared" si="31"/>
        <v>-</v>
      </c>
      <c r="I130" s="14" t="str">
        <f t="shared" si="31"/>
        <v>Risk Manager</v>
      </c>
      <c r="J130" s="14" t="str">
        <f t="shared" si="31"/>
        <v>Risk Manager</v>
      </c>
      <c r="K130" s="14" t="str">
        <f t="shared" si="31"/>
        <v>RISQUES / COMPLIANCE / CONTRÔLE</v>
      </c>
      <c r="L130" s="14" t="str">
        <f t="shared" si="31"/>
        <v>Manager des risques
Responsable risques</v>
      </c>
      <c r="M130" s="14" t="str">
        <f t="shared" si="31"/>
        <v>Chief Risk officer
Risk manager</v>
      </c>
      <c r="N130" s="14" t="str">
        <f t="shared" si="31"/>
        <v>Le Risk manager recense l’intégralité des risques liés aux activités de la finance et met en oeuvre un dispositif de pilotage et de suivi des risques identifiés (financiers, techniques, réputationnels etc.). A ce titre, il cherche à minimiser les risques inhérents aux activités de l'entité et il vient en support des opérations.</v>
      </c>
      <c r="O130" s="14" t="str">
        <f t="shared" si="31"/>
        <v>Analyser et hiérarchiser les risques :
Le Risk manager est en charge de l’identification et de l’évaluation des risques (activités, process, système d’information, outils de production, évènements extérieurs, etc.), en étroite collaboration avec les Directions opérationnelles des entreprises de marché. Il assure ensuite le développement, la promotion et le pilotage du dispositif de contrôle interne afin de gérer les risques opérationnels.
Anticiper et prévenir les risques :
Une fois les risques identifiés et validés avec l'aide des services opérationnels, le Risk manager détermine les plans d’actions, assure le suivi de leurs réalisations et propose des actions correctrices si nécessaire. Il pilote le dispositif de gestion des risques et il participe à la rédaction des rapports sur le contrôle interne et au reporting des tableaux de bord. Il assure en parallèle une veille des menaces / risques et pilote les évolutions du cadre réglementaire.
Diffuser la culture du risque :
Le Risk manager est en contact constant avec toutes les Directions de l'entreprise. En plus d'échanger sur l'identification et la validation des risques, le Risk manager forme et sensibilise en interne aux risques potentiels et aux bonnes pratiques à appliquer. De plus, il diffuse également cette culture auprès des parties prenantes de l'activité (ex : partenaires commerciaux)</v>
      </c>
      <c r="P130" s="14" t="str">
        <f t="shared" si="31"/>
        <v>Diversité des types de produits :
Les risques ne sont pas les mêmes selon les types de produits (risques de contrepartie, de change, de liquidité, le risque pays, etc.). Le Risk manager suit également les positions prises en salle de marché et donne son aval pour certaines opérations. Une bonne connaissance technique des produits financiers est donc nécessaire.
Types de clients :
Les risques varient selon les types de clients (professionnels, particuliers, etc.), parfois selon leurs pays d'opérations.
Degré d’utilisation des technologies :
Le Risk manager veille à la performance du système d’information de suivi des risques de cybersécurité, en lien avec le Spécialiste IT et cybersécurité. S'il fait appel à des prestataires, une bonne connaissance des outils IT du secteur financier est nécessaire.
Contraintes réglementaires :
Les réglementations, évolutives et contraignantes, impactent fortement les missions du Risk manager. Il est nécessaire de maitriser le cadre réglementaire international et national (loi de sécurité financière, 8e directive européenne, loi SOX, Solvency II, Bâle III, NRE nouvelles régulations économiques et Grenelle II), les normes comptables françaises et internationales (IAS/IFRS, UK-US GAAP).
ESG :
Le Risk manager évalue l'impact de tous les types de risques et peut être amené à étudier de nouveaux risques liés au changement climatique.</v>
      </c>
      <c r="Q130" s="14" t="str">
        <f t="shared" si="31"/>
        <v>Type et taille d’organisation :
La fonction de Risk manager se retrouve dans les entreprises des marchés financiers de toutes tailles mais les missions évoluent selon le type de structure : dans les grandes entreprises, les responsabilités se répartissent entre différentes fonctions spécifiques : intelligence économique, contrôle interne, compliance, assurance, audit interne. Dans les TPE-PME, le dirigeant est souvent amené à gérer les risques ou le Risk manager peut opérer seul.
Type et taille de projet ou opération :
Le type et la taille des projets sont variables selon le niveau d'incidence et la typologie du risque. La plupart des projets transverses durent plusieurs semaines ou mois et
concernent de nombreux services.</v>
      </c>
      <c r="R130" s="14" t="str">
        <f t="shared" si="31"/>
        <v>L'amplitude horaire est relativement importante mais demeure stable en dehors des situations de crise. Lors de celles-ci, la disponibilité du Risk manager doit être très élevée pour assurer la confiance des parties prenantes.</v>
      </c>
      <c r="S130" s="14" t="str">
        <f t="shared" si="31"/>
        <v>Selon la taille de la structure, les Risk manager peuvent être amenés à se déplacer dans les différents bureaux des entreprises des marchés financiers ou auprès des autorités réglementaires, en France ou en Europe surtout.</v>
      </c>
      <c r="T130" s="14" t="str">
        <f t="shared" si="31"/>
        <v>Directeur - Associé
Secrétaire général
Gestionnaires middle-office et back-office
Ensemble des fonctions supports de l'entreprise (IT, Juridique, Fiscal, Administration)
Spécialistes conformité</v>
      </c>
      <c r="U130" s="14" t="str">
        <f t="shared" si="31"/>
        <v>Clients
Auditeurs et consultants
Autorités de place</v>
      </c>
      <c r="V130" s="27" t="s">
        <v>96</v>
      </c>
      <c r="W130" s="4" t="s">
        <v>208</v>
      </c>
      <c r="X130" s="4" t="s">
        <v>98</v>
      </c>
      <c r="Y130" s="4" t="s">
        <v>13</v>
      </c>
      <c r="Z130" s="4">
        <v>3</v>
      </c>
      <c r="AA130" s="4" t="s">
        <v>13</v>
      </c>
      <c r="AB130" s="96" t="s">
        <v>13</v>
      </c>
      <c r="AC130" s="96" t="s">
        <v>13</v>
      </c>
      <c r="AD130" s="96" t="s">
        <v>13</v>
      </c>
      <c r="AE130" s="96" t="str">
        <f>IF(Tableau14556[[#This Row],[N° RNCP-RS]]="-","-","https://www.francecompetences.fr/recherche/rncp/"&amp;Tableau14556[[#This Row],[N° RNCP-RS]])</f>
        <v>-</v>
      </c>
      <c r="AF130" s="141" t="s">
        <v>13</v>
      </c>
      <c r="AG130" s="14" t="s">
        <v>13</v>
      </c>
      <c r="AH130" s="8" t="s">
        <v>13</v>
      </c>
      <c r="AI130" s="14" t="s">
        <v>585</v>
      </c>
      <c r="AJ130" s="8" t="s">
        <v>13</v>
      </c>
      <c r="AK130" s="8" t="s">
        <v>13</v>
      </c>
      <c r="AL130" s="14" t="s">
        <v>13</v>
      </c>
      <c r="AM130" s="14" t="s">
        <v>13</v>
      </c>
      <c r="AN130" s="14" t="s">
        <v>13</v>
      </c>
      <c r="AO130" s="14" t="s">
        <v>13</v>
      </c>
    </row>
    <row r="131" spans="1:41" ht="34.200000000000003" customHeight="1" x14ac:dyDescent="0.3">
      <c r="A131" s="12">
        <v>9</v>
      </c>
      <c r="B131" s="12" t="str">
        <f t="shared" si="30"/>
        <v>HO</v>
      </c>
      <c r="C131" s="12" t="str">
        <f t="shared" si="30"/>
        <v>JUR</v>
      </c>
      <c r="D131" s="12" t="str">
        <f t="shared" si="30"/>
        <v>HO</v>
      </c>
      <c r="E131" s="12" t="str">
        <f t="shared" si="30"/>
        <v>MFI115</v>
      </c>
      <c r="F131" s="12" t="str">
        <f>Tableau14556[[#This Row],[Code métier]]&amp;Tableau14556[[#This Row],[Compteur ne rien saisir]]</f>
        <v>MFI1159</v>
      </c>
      <c r="G131" s="12" t="str">
        <f t="shared" si="31"/>
        <v>VF</v>
      </c>
      <c r="H131" s="39" t="str">
        <f t="shared" si="31"/>
        <v>-</v>
      </c>
      <c r="I131" s="14" t="str">
        <f t="shared" si="31"/>
        <v>Risk Manager</v>
      </c>
      <c r="J131" s="14" t="str">
        <f t="shared" si="31"/>
        <v>Risk Manager</v>
      </c>
      <c r="K131" s="14" t="str">
        <f t="shared" si="31"/>
        <v>RISQUES / COMPLIANCE / CONTRÔLE</v>
      </c>
      <c r="L131" s="14" t="str">
        <f t="shared" si="31"/>
        <v>Manager des risques
Responsable risques</v>
      </c>
      <c r="M131" s="14" t="str">
        <f t="shared" si="31"/>
        <v>Chief Risk officer
Risk manager</v>
      </c>
      <c r="N131" s="14" t="str">
        <f t="shared" si="31"/>
        <v>Le Risk manager recense l’intégralité des risques liés aux activités de la finance et met en oeuvre un dispositif de pilotage et de suivi des risques identifiés (financiers, techniques, réputationnels etc.). A ce titre, il cherche à minimiser les risques inhérents aux activités de l'entité et il vient en support des opérations.</v>
      </c>
      <c r="O131" s="14" t="str">
        <f t="shared" si="31"/>
        <v>Analyser et hiérarchiser les risques :
Le Risk manager est en charge de l’identification et de l’évaluation des risques (activités, process, système d’information, outils de production, évènements extérieurs, etc.), en étroite collaboration avec les Directions opérationnelles des entreprises de marché. Il assure ensuite le développement, la promotion et le pilotage du dispositif de contrôle interne afin de gérer les risques opérationnels.
Anticiper et prévenir les risques :
Une fois les risques identifiés et validés avec l'aide des services opérationnels, le Risk manager détermine les plans d’actions, assure le suivi de leurs réalisations et propose des actions correctrices si nécessaire. Il pilote le dispositif de gestion des risques et il participe à la rédaction des rapports sur le contrôle interne et au reporting des tableaux de bord. Il assure en parallèle une veille des menaces / risques et pilote les évolutions du cadre réglementaire.
Diffuser la culture du risque :
Le Risk manager est en contact constant avec toutes les Directions de l'entreprise. En plus d'échanger sur l'identification et la validation des risques, le Risk manager forme et sensibilise en interne aux risques potentiels et aux bonnes pratiques à appliquer. De plus, il diffuse également cette culture auprès des parties prenantes de l'activité (ex : partenaires commerciaux)</v>
      </c>
      <c r="P131" s="14" t="str">
        <f t="shared" si="31"/>
        <v>Diversité des types de produits :
Les risques ne sont pas les mêmes selon les types de produits (risques de contrepartie, de change, de liquidité, le risque pays, etc.). Le Risk manager suit également les positions prises en salle de marché et donne son aval pour certaines opérations. Une bonne connaissance technique des produits financiers est donc nécessaire.
Types de clients :
Les risques varient selon les types de clients (professionnels, particuliers, etc.), parfois selon leurs pays d'opérations.
Degré d’utilisation des technologies :
Le Risk manager veille à la performance du système d’information de suivi des risques de cybersécurité, en lien avec le Spécialiste IT et cybersécurité. S'il fait appel à des prestataires, une bonne connaissance des outils IT du secteur financier est nécessaire.
Contraintes réglementaires :
Les réglementations, évolutives et contraignantes, impactent fortement les missions du Risk manager. Il est nécessaire de maitriser le cadre réglementaire international et national (loi de sécurité financière, 8e directive européenne, loi SOX, Solvency II, Bâle III, NRE nouvelles régulations économiques et Grenelle II), les normes comptables françaises et internationales (IAS/IFRS, UK-US GAAP).
ESG :
Le Risk manager évalue l'impact de tous les types de risques et peut être amené à étudier de nouveaux risques liés au changement climatique.</v>
      </c>
      <c r="Q131" s="14" t="str">
        <f t="shared" si="31"/>
        <v>Type et taille d’organisation :
La fonction de Risk manager se retrouve dans les entreprises des marchés financiers de toutes tailles mais les missions évoluent selon le type de structure : dans les grandes entreprises, les responsabilités se répartissent entre différentes fonctions spécifiques : intelligence économique, contrôle interne, compliance, assurance, audit interne. Dans les TPE-PME, le dirigeant est souvent amené à gérer les risques ou le Risk manager peut opérer seul.
Type et taille de projet ou opération :
Le type et la taille des projets sont variables selon le niveau d'incidence et la typologie du risque. La plupart des projets transverses durent plusieurs semaines ou mois et
concernent de nombreux services.</v>
      </c>
      <c r="R131" s="14" t="str">
        <f t="shared" si="31"/>
        <v>L'amplitude horaire est relativement importante mais demeure stable en dehors des situations de crise. Lors de celles-ci, la disponibilité du Risk manager doit être très élevée pour assurer la confiance des parties prenantes.</v>
      </c>
      <c r="S131" s="14" t="str">
        <f t="shared" si="31"/>
        <v>Selon la taille de la structure, les Risk manager peuvent être amenés à se déplacer dans les différents bureaux des entreprises des marchés financiers ou auprès des autorités réglementaires, en France ou en Europe surtout.</v>
      </c>
      <c r="T131" s="14" t="str">
        <f t="shared" si="31"/>
        <v>Directeur - Associé
Secrétaire général
Gestionnaires middle-office et back-office
Ensemble des fonctions supports de l'entreprise (IT, Juridique, Fiscal, Administration)
Spécialistes conformité</v>
      </c>
      <c r="U131" s="14" t="str">
        <f t="shared" si="31"/>
        <v>Clients
Auditeurs et consultants
Autorités de place</v>
      </c>
      <c r="V131" s="27" t="s">
        <v>96</v>
      </c>
      <c r="W131" s="4" t="s">
        <v>106</v>
      </c>
      <c r="X131" s="4" t="s">
        <v>113</v>
      </c>
      <c r="Y131" s="4" t="s">
        <v>13</v>
      </c>
      <c r="Z131" s="4">
        <v>2</v>
      </c>
      <c r="AA131" s="4" t="s">
        <v>13</v>
      </c>
      <c r="AB131" s="96" t="s">
        <v>13</v>
      </c>
      <c r="AC131" s="96" t="s">
        <v>13</v>
      </c>
      <c r="AD131" s="96" t="s">
        <v>13</v>
      </c>
      <c r="AE131" s="96" t="str">
        <f>IF(Tableau14556[[#This Row],[N° RNCP-RS]]="-","-","https://www.francecompetences.fr/recherche/rncp/"&amp;Tableau14556[[#This Row],[N° RNCP-RS]])</f>
        <v>-</v>
      </c>
      <c r="AF131" s="141" t="s">
        <v>13</v>
      </c>
      <c r="AG131" s="14" t="s">
        <v>13</v>
      </c>
      <c r="AH131" s="8" t="s">
        <v>13</v>
      </c>
      <c r="AI131" s="14" t="s">
        <v>585</v>
      </c>
      <c r="AJ131" s="8" t="s">
        <v>13</v>
      </c>
      <c r="AK131" s="8" t="s">
        <v>13</v>
      </c>
      <c r="AL131" s="14" t="s">
        <v>13</v>
      </c>
      <c r="AM131" s="14" t="s">
        <v>13</v>
      </c>
      <c r="AN131" s="14" t="s">
        <v>13</v>
      </c>
      <c r="AO131" s="14" t="s">
        <v>13</v>
      </c>
    </row>
    <row r="132" spans="1:41" ht="34.200000000000003" customHeight="1" x14ac:dyDescent="0.3">
      <c r="A132" s="12">
        <v>10</v>
      </c>
      <c r="B132" s="12" t="str">
        <f t="shared" si="30"/>
        <v>HO</v>
      </c>
      <c r="C132" s="12" t="str">
        <f t="shared" si="30"/>
        <v>JUR</v>
      </c>
      <c r="D132" s="12" t="str">
        <f t="shared" si="30"/>
        <v>HO</v>
      </c>
      <c r="E132" s="12" t="str">
        <f t="shared" si="30"/>
        <v>MFI115</v>
      </c>
      <c r="F132" s="12" t="str">
        <f>Tableau14556[[#This Row],[Code métier]]&amp;Tableau14556[[#This Row],[Compteur ne rien saisir]]</f>
        <v>MFI11510</v>
      </c>
      <c r="G132" s="12" t="str">
        <f t="shared" si="31"/>
        <v>VF</v>
      </c>
      <c r="H132" s="39" t="str">
        <f t="shared" si="31"/>
        <v>-</v>
      </c>
      <c r="I132" s="14" t="str">
        <f t="shared" si="31"/>
        <v>Risk Manager</v>
      </c>
      <c r="J132" s="14" t="str">
        <f t="shared" si="31"/>
        <v>Risk Manager</v>
      </c>
      <c r="K132" s="14" t="str">
        <f t="shared" si="31"/>
        <v>RISQUES / COMPLIANCE / CONTRÔLE</v>
      </c>
      <c r="L132" s="14" t="str">
        <f t="shared" si="31"/>
        <v>Manager des risques
Responsable risques</v>
      </c>
      <c r="M132" s="14" t="str">
        <f t="shared" si="31"/>
        <v>Chief Risk officer
Risk manager</v>
      </c>
      <c r="N132" s="14" t="str">
        <f t="shared" si="31"/>
        <v>Le Risk manager recense l’intégralité des risques liés aux activités de la finance et met en oeuvre un dispositif de pilotage et de suivi des risques identifiés (financiers, techniques, réputationnels etc.). A ce titre, il cherche à minimiser les risques inhérents aux activités de l'entité et il vient en support des opérations.</v>
      </c>
      <c r="O132" s="14" t="str">
        <f t="shared" si="31"/>
        <v>Analyser et hiérarchiser les risques :
Le Risk manager est en charge de l’identification et de l’évaluation des risques (activités, process, système d’information, outils de production, évènements extérieurs, etc.), en étroite collaboration avec les Directions opérationnelles des entreprises de marché. Il assure ensuite le développement, la promotion et le pilotage du dispositif de contrôle interne afin de gérer les risques opérationnels.
Anticiper et prévenir les risques :
Une fois les risques identifiés et validés avec l'aide des services opérationnels, le Risk manager détermine les plans d’actions, assure le suivi de leurs réalisations et propose des actions correctrices si nécessaire. Il pilote le dispositif de gestion des risques et il participe à la rédaction des rapports sur le contrôle interne et au reporting des tableaux de bord. Il assure en parallèle une veille des menaces / risques et pilote les évolutions du cadre réglementaire.
Diffuser la culture du risque :
Le Risk manager est en contact constant avec toutes les Directions de l'entreprise. En plus d'échanger sur l'identification et la validation des risques, le Risk manager forme et sensibilise en interne aux risques potentiels et aux bonnes pratiques à appliquer. De plus, il diffuse également cette culture auprès des parties prenantes de l'activité (ex : partenaires commerciaux)</v>
      </c>
      <c r="P132" s="14" t="str">
        <f t="shared" si="31"/>
        <v>Diversité des types de produits :
Les risques ne sont pas les mêmes selon les types de produits (risques de contrepartie, de change, de liquidité, le risque pays, etc.). Le Risk manager suit également les positions prises en salle de marché et donne son aval pour certaines opérations. Une bonne connaissance technique des produits financiers est donc nécessaire.
Types de clients :
Les risques varient selon les types de clients (professionnels, particuliers, etc.), parfois selon leurs pays d'opérations.
Degré d’utilisation des technologies :
Le Risk manager veille à la performance du système d’information de suivi des risques de cybersécurité, en lien avec le Spécialiste IT et cybersécurité. S'il fait appel à des prestataires, une bonne connaissance des outils IT du secteur financier est nécessaire.
Contraintes réglementaires :
Les réglementations, évolutives et contraignantes, impactent fortement les missions du Risk manager. Il est nécessaire de maitriser le cadre réglementaire international et national (loi de sécurité financière, 8e directive européenne, loi SOX, Solvency II, Bâle III, NRE nouvelles régulations économiques et Grenelle II), les normes comptables françaises et internationales (IAS/IFRS, UK-US GAAP).
ESG :
Le Risk manager évalue l'impact de tous les types de risques et peut être amené à étudier de nouveaux risques liés au changement climatique.</v>
      </c>
      <c r="Q132" s="14" t="str">
        <f t="shared" si="31"/>
        <v>Type et taille d’organisation :
La fonction de Risk manager se retrouve dans les entreprises des marchés financiers de toutes tailles mais les missions évoluent selon le type de structure : dans les grandes entreprises, les responsabilités se répartissent entre différentes fonctions spécifiques : intelligence économique, contrôle interne, compliance, assurance, audit interne. Dans les TPE-PME, le dirigeant est souvent amené à gérer les risques ou le Risk manager peut opérer seul.
Type et taille de projet ou opération :
Le type et la taille des projets sont variables selon le niveau d'incidence et la typologie du risque. La plupart des projets transverses durent plusieurs semaines ou mois et
concernent de nombreux services.</v>
      </c>
      <c r="R132" s="14" t="str">
        <f t="shared" si="31"/>
        <v>L'amplitude horaire est relativement importante mais demeure stable en dehors des situations de crise. Lors de celles-ci, la disponibilité du Risk manager doit être très élevée pour assurer la confiance des parties prenantes.</v>
      </c>
      <c r="S132" s="14" t="str">
        <f t="shared" si="31"/>
        <v>Selon la taille de la structure, les Risk manager peuvent être amenés à se déplacer dans les différents bureaux des entreprises des marchés financiers ou auprès des autorités réglementaires, en France ou en Europe surtout.</v>
      </c>
      <c r="T132" s="14" t="str">
        <f t="shared" si="31"/>
        <v>Directeur - Associé
Secrétaire général
Gestionnaires middle-office et back-office
Ensemble des fonctions supports de l'entreprise (IT, Juridique, Fiscal, Administration)
Spécialistes conformité</v>
      </c>
      <c r="U132" s="14" t="str">
        <f t="shared" si="31"/>
        <v>Clients
Auditeurs et consultants
Autorités de place</v>
      </c>
      <c r="V132" s="27" t="s">
        <v>96</v>
      </c>
      <c r="W132" s="4" t="s">
        <v>140</v>
      </c>
      <c r="X132" s="4" t="s">
        <v>142</v>
      </c>
      <c r="Y132" s="4" t="s">
        <v>13</v>
      </c>
      <c r="Z132" s="4">
        <v>2</v>
      </c>
      <c r="AA132" s="4" t="s">
        <v>13</v>
      </c>
      <c r="AB132" s="96" t="s">
        <v>13</v>
      </c>
      <c r="AC132" s="96" t="s">
        <v>13</v>
      </c>
      <c r="AD132" s="96" t="s">
        <v>13</v>
      </c>
      <c r="AE132" s="96" t="str">
        <f>IF(Tableau14556[[#This Row],[N° RNCP-RS]]="-","-","https://www.francecompetences.fr/recherche/rncp/"&amp;Tableau14556[[#This Row],[N° RNCP-RS]])</f>
        <v>-</v>
      </c>
      <c r="AF132" s="141" t="s">
        <v>13</v>
      </c>
      <c r="AG132" s="14" t="s">
        <v>13</v>
      </c>
      <c r="AH132" s="8" t="s">
        <v>13</v>
      </c>
      <c r="AI132" s="14" t="s">
        <v>585</v>
      </c>
      <c r="AJ132" s="8" t="s">
        <v>13</v>
      </c>
      <c r="AK132" s="8" t="s">
        <v>13</v>
      </c>
      <c r="AL132" s="14" t="s">
        <v>13</v>
      </c>
      <c r="AM132" s="14" t="s">
        <v>13</v>
      </c>
      <c r="AN132" s="14" t="s">
        <v>13</v>
      </c>
      <c r="AO132" s="14" t="s">
        <v>13</v>
      </c>
    </row>
    <row r="133" spans="1:41" ht="34.200000000000003" customHeight="1" x14ac:dyDescent="0.3">
      <c r="A133" s="12">
        <v>11</v>
      </c>
      <c r="B133" s="12" t="str">
        <f t="shared" si="30"/>
        <v>HO</v>
      </c>
      <c r="C133" s="12" t="str">
        <f t="shared" si="30"/>
        <v>JUR</v>
      </c>
      <c r="D133" s="12" t="str">
        <f t="shared" si="30"/>
        <v>HO</v>
      </c>
      <c r="E133" s="12" t="str">
        <f t="shared" si="30"/>
        <v>MFI115</v>
      </c>
      <c r="F133" s="12" t="str">
        <f>Tableau14556[[#This Row],[Code métier]]&amp;Tableau14556[[#This Row],[Compteur ne rien saisir]]</f>
        <v>MFI11511</v>
      </c>
      <c r="G133" s="12" t="str">
        <f t="shared" si="31"/>
        <v>VF</v>
      </c>
      <c r="H133" s="39" t="str">
        <f t="shared" si="31"/>
        <v>-</v>
      </c>
      <c r="I133" s="14" t="str">
        <f t="shared" si="31"/>
        <v>Risk Manager</v>
      </c>
      <c r="J133" s="14" t="str">
        <f t="shared" si="31"/>
        <v>Risk Manager</v>
      </c>
      <c r="K133" s="14" t="str">
        <f t="shared" si="31"/>
        <v>RISQUES / COMPLIANCE / CONTRÔLE</v>
      </c>
      <c r="L133" s="14" t="str">
        <f t="shared" ref="L133:U134" si="32">IF(L131="","",L131)</f>
        <v>Manager des risques
Responsable risques</v>
      </c>
      <c r="M133" s="14" t="str">
        <f t="shared" si="32"/>
        <v>Chief Risk officer
Risk manager</v>
      </c>
      <c r="N133" s="14" t="str">
        <f t="shared" si="32"/>
        <v>Le Risk manager recense l’intégralité des risques liés aux activités de la finance et met en oeuvre un dispositif de pilotage et de suivi des risques identifiés (financiers, techniques, réputationnels etc.). A ce titre, il cherche à minimiser les risques inhérents aux activités de l'entité et il vient en support des opérations.</v>
      </c>
      <c r="O133" s="14" t="str">
        <f t="shared" si="32"/>
        <v>Analyser et hiérarchiser les risques :
Le Risk manager est en charge de l’identification et de l’évaluation des risques (activités, process, système d’information, outils de production, évènements extérieurs, etc.), en étroite collaboration avec les Directions opérationnelles des entreprises de marché. Il assure ensuite le développement, la promotion et le pilotage du dispositif de contrôle interne afin de gérer les risques opérationnels.
Anticiper et prévenir les risques :
Une fois les risques identifiés et validés avec l'aide des services opérationnels, le Risk manager détermine les plans d’actions, assure le suivi de leurs réalisations et propose des actions correctrices si nécessaire. Il pilote le dispositif de gestion des risques et il participe à la rédaction des rapports sur le contrôle interne et au reporting des tableaux de bord. Il assure en parallèle une veille des menaces / risques et pilote les évolutions du cadre réglementaire.
Diffuser la culture du risque :
Le Risk manager est en contact constant avec toutes les Directions de l'entreprise. En plus d'échanger sur l'identification et la validation des risques, le Risk manager forme et sensibilise en interne aux risques potentiels et aux bonnes pratiques à appliquer. De plus, il diffuse également cette culture auprès des parties prenantes de l'activité (ex : partenaires commerciaux)</v>
      </c>
      <c r="P133" s="14" t="str">
        <f t="shared" si="32"/>
        <v>Diversité des types de produits :
Les risques ne sont pas les mêmes selon les types de produits (risques de contrepartie, de change, de liquidité, le risque pays, etc.). Le Risk manager suit également les positions prises en salle de marché et donne son aval pour certaines opérations. Une bonne connaissance technique des produits financiers est donc nécessaire.
Types de clients :
Les risques varient selon les types de clients (professionnels, particuliers, etc.), parfois selon leurs pays d'opérations.
Degré d’utilisation des technologies :
Le Risk manager veille à la performance du système d’information de suivi des risques de cybersécurité, en lien avec le Spécialiste IT et cybersécurité. S'il fait appel à des prestataires, une bonne connaissance des outils IT du secteur financier est nécessaire.
Contraintes réglementaires :
Les réglementations, évolutives et contraignantes, impactent fortement les missions du Risk manager. Il est nécessaire de maitriser le cadre réglementaire international et national (loi de sécurité financière, 8e directive européenne, loi SOX, Solvency II, Bâle III, NRE nouvelles régulations économiques et Grenelle II), les normes comptables françaises et internationales (IAS/IFRS, UK-US GAAP).
ESG :
Le Risk manager évalue l'impact de tous les types de risques et peut être amené à étudier de nouveaux risques liés au changement climatique.</v>
      </c>
      <c r="Q133" s="14" t="str">
        <f t="shared" si="32"/>
        <v>Type et taille d’organisation :
La fonction de Risk manager se retrouve dans les entreprises des marchés financiers de toutes tailles mais les missions évoluent selon le type de structure : dans les grandes entreprises, les responsabilités se répartissent entre différentes fonctions spécifiques : intelligence économique, contrôle interne, compliance, assurance, audit interne. Dans les TPE-PME, le dirigeant est souvent amené à gérer les risques ou le Risk manager peut opérer seul.
Type et taille de projet ou opération :
Le type et la taille des projets sont variables selon le niveau d'incidence et la typologie du risque. La plupart des projets transverses durent plusieurs semaines ou mois et
concernent de nombreux services.</v>
      </c>
      <c r="R133" s="14" t="str">
        <f t="shared" si="32"/>
        <v>L'amplitude horaire est relativement importante mais demeure stable en dehors des situations de crise. Lors de celles-ci, la disponibilité du Risk manager doit être très élevée pour assurer la confiance des parties prenantes.</v>
      </c>
      <c r="S133" s="14" t="str">
        <f t="shared" si="32"/>
        <v>Selon la taille de la structure, les Risk manager peuvent être amenés à se déplacer dans les différents bureaux des entreprises des marchés financiers ou auprès des autorités réglementaires, en France ou en Europe surtout.</v>
      </c>
      <c r="T133" s="14" t="str">
        <f t="shared" si="32"/>
        <v>Directeur - Associé
Secrétaire général
Gestionnaires middle-office et back-office
Ensemble des fonctions supports de l'entreprise (IT, Juridique, Fiscal, Administration)
Spécialistes conformité</v>
      </c>
      <c r="U133" s="14" t="str">
        <f t="shared" si="32"/>
        <v>Clients
Auditeurs et consultants
Autorités de place</v>
      </c>
      <c r="V133" s="27" t="s">
        <v>96</v>
      </c>
      <c r="W133" s="4" t="s">
        <v>211</v>
      </c>
      <c r="X133" s="4" t="s">
        <v>153</v>
      </c>
      <c r="Y133" s="4" t="s">
        <v>13</v>
      </c>
      <c r="Z133" s="4">
        <v>2</v>
      </c>
      <c r="AA133" s="4" t="s">
        <v>13</v>
      </c>
      <c r="AB133" s="96" t="s">
        <v>13</v>
      </c>
      <c r="AC133" s="96" t="s">
        <v>13</v>
      </c>
      <c r="AD133" s="96" t="s">
        <v>13</v>
      </c>
      <c r="AE133" s="96" t="str">
        <f>IF(Tableau14556[[#This Row],[N° RNCP-RS]]="-","-","https://www.francecompetences.fr/recherche/rncp/"&amp;Tableau14556[[#This Row],[N° RNCP-RS]])</f>
        <v>-</v>
      </c>
      <c r="AF133" s="141" t="s">
        <v>13</v>
      </c>
      <c r="AG133" s="14" t="s">
        <v>13</v>
      </c>
      <c r="AH133" s="8" t="s">
        <v>13</v>
      </c>
      <c r="AI133" s="14" t="s">
        <v>585</v>
      </c>
      <c r="AJ133" s="8" t="s">
        <v>13</v>
      </c>
      <c r="AK133" s="8" t="s">
        <v>13</v>
      </c>
      <c r="AL133" s="14" t="s">
        <v>13</v>
      </c>
      <c r="AM133" s="14" t="s">
        <v>13</v>
      </c>
      <c r="AN133" s="14" t="s">
        <v>13</v>
      </c>
      <c r="AO133" s="14" t="s">
        <v>13</v>
      </c>
    </row>
    <row r="134" spans="1:41" ht="34.200000000000003" customHeight="1" x14ac:dyDescent="0.3">
      <c r="A134" s="12">
        <v>12</v>
      </c>
      <c r="B134" s="12" t="str">
        <f t="shared" si="30"/>
        <v>HO</v>
      </c>
      <c r="C134" s="12" t="str">
        <f t="shared" si="30"/>
        <v>JUR</v>
      </c>
      <c r="D134" s="12" t="str">
        <f t="shared" si="30"/>
        <v>HO</v>
      </c>
      <c r="E134" s="12" t="str">
        <f t="shared" si="30"/>
        <v>MFI115</v>
      </c>
      <c r="F134" s="12" t="str">
        <f>Tableau14556[[#This Row],[Code métier]]&amp;Tableau14556[[#This Row],[Compteur ne rien saisir]]</f>
        <v>MFI11512</v>
      </c>
      <c r="G134" s="12" t="str">
        <f t="shared" si="31"/>
        <v>VF</v>
      </c>
      <c r="H134" s="39" t="str">
        <f t="shared" si="31"/>
        <v>-</v>
      </c>
      <c r="I134" s="14" t="str">
        <f t="shared" si="31"/>
        <v>Risk Manager</v>
      </c>
      <c r="J134" s="14" t="str">
        <f t="shared" si="31"/>
        <v>Risk Manager</v>
      </c>
      <c r="K134" s="14" t="str">
        <f t="shared" si="31"/>
        <v>RISQUES / COMPLIANCE / CONTRÔLE</v>
      </c>
      <c r="L134" s="14" t="str">
        <f t="shared" si="32"/>
        <v>Manager des risques
Responsable risques</v>
      </c>
      <c r="M134" s="14" t="str">
        <f t="shared" si="32"/>
        <v>Chief Risk officer
Risk manager</v>
      </c>
      <c r="N134" s="14" t="str">
        <f t="shared" si="32"/>
        <v>Le Risk manager recense l’intégralité des risques liés aux activités de la finance et met en oeuvre un dispositif de pilotage et de suivi des risques identifiés (financiers, techniques, réputationnels etc.). A ce titre, il cherche à minimiser les risques inhérents aux activités de l'entité et il vient en support des opérations.</v>
      </c>
      <c r="O134" s="14" t="str">
        <f t="shared" si="32"/>
        <v>Analyser et hiérarchiser les risques :
Le Risk manager est en charge de l’identification et de l’évaluation des risques (activités, process, système d’information, outils de production, évènements extérieurs, etc.), en étroite collaboration avec les Directions opérationnelles des entreprises de marché. Il assure ensuite le développement, la promotion et le pilotage du dispositif de contrôle interne afin de gérer les risques opérationnels.
Anticiper et prévenir les risques :
Une fois les risques identifiés et validés avec l'aide des services opérationnels, le Risk manager détermine les plans d’actions, assure le suivi de leurs réalisations et propose des actions correctrices si nécessaire. Il pilote le dispositif de gestion des risques et il participe à la rédaction des rapports sur le contrôle interne et au reporting des tableaux de bord. Il assure en parallèle une veille des menaces / risques et pilote les évolutions du cadre réglementaire.
Diffuser la culture du risque :
Le Risk manager est en contact constant avec toutes les Directions de l'entreprise. En plus d'échanger sur l'identification et la validation des risques, le Risk manager forme et sensibilise en interne aux risques potentiels et aux bonnes pratiques à appliquer. De plus, il diffuse également cette culture auprès des parties prenantes de l'activité (ex : partenaires commerciaux)</v>
      </c>
      <c r="P134" s="14" t="str">
        <f t="shared" si="32"/>
        <v>Diversité des types de produits :
Les risques ne sont pas les mêmes selon les types de produits (risques de contrepartie, de change, de liquidité, le risque pays, etc.). Le Risk manager suit également les positions prises en salle de marché et donne son aval pour certaines opérations. Une bonne connaissance technique des produits financiers est donc nécessaire.
Types de clients :
Les risques varient selon les types de clients (professionnels, particuliers, etc.), parfois selon leurs pays d'opérations.
Degré d’utilisation des technologies :
Le Risk manager veille à la performance du système d’information de suivi des risques de cybersécurité, en lien avec le Spécialiste IT et cybersécurité. S'il fait appel à des prestataires, une bonne connaissance des outils IT du secteur financier est nécessaire.
Contraintes réglementaires :
Les réglementations, évolutives et contraignantes, impactent fortement les missions du Risk manager. Il est nécessaire de maitriser le cadre réglementaire international et national (loi de sécurité financière, 8e directive européenne, loi SOX, Solvency II, Bâle III, NRE nouvelles régulations économiques et Grenelle II), les normes comptables françaises et internationales (IAS/IFRS, UK-US GAAP).
ESG :
Le Risk manager évalue l'impact de tous les types de risques et peut être amené à étudier de nouveaux risques liés au changement climatique.</v>
      </c>
      <c r="Q134" s="14" t="str">
        <f t="shared" si="32"/>
        <v>Type et taille d’organisation :
La fonction de Risk manager se retrouve dans les entreprises des marchés financiers de toutes tailles mais les missions évoluent selon le type de structure : dans les grandes entreprises, les responsabilités se répartissent entre différentes fonctions spécifiques : intelligence économique, contrôle interne, compliance, assurance, audit interne. Dans les TPE-PME, le dirigeant est souvent amené à gérer les risques ou le Risk manager peut opérer seul.
Type et taille de projet ou opération :
Le type et la taille des projets sont variables selon le niveau d'incidence et la typologie du risque. La plupart des projets transverses durent plusieurs semaines ou mois et
concernent de nombreux services.</v>
      </c>
      <c r="R134" s="14" t="str">
        <f t="shared" si="32"/>
        <v>L'amplitude horaire est relativement importante mais demeure stable en dehors des situations de crise. Lors de celles-ci, la disponibilité du Risk manager doit être très élevée pour assurer la confiance des parties prenantes.</v>
      </c>
      <c r="S134" s="14" t="str">
        <f t="shared" si="32"/>
        <v>Selon la taille de la structure, les Risk manager peuvent être amenés à se déplacer dans les différents bureaux des entreprises des marchés financiers ou auprès des autorités réglementaires, en France ou en Europe surtout.</v>
      </c>
      <c r="T134" s="14" t="str">
        <f t="shared" si="32"/>
        <v>Directeur - Associé
Secrétaire général
Gestionnaires middle-office et back-office
Ensemble des fonctions supports de l'entreprise (IT, Juridique, Fiscal, Administration)
Spécialistes conformité</v>
      </c>
      <c r="U134" s="14" t="str">
        <f t="shared" si="32"/>
        <v>Clients
Auditeurs et consultants
Autorités de place</v>
      </c>
      <c r="V134" s="27" t="s">
        <v>96</v>
      </c>
      <c r="W134" s="4" t="s">
        <v>211</v>
      </c>
      <c r="X134" s="4" t="s">
        <v>155</v>
      </c>
      <c r="Y134" s="4" t="s">
        <v>13</v>
      </c>
      <c r="Z134" s="4">
        <v>2</v>
      </c>
      <c r="AA134" s="4" t="s">
        <v>13</v>
      </c>
      <c r="AB134" s="96" t="s">
        <v>13</v>
      </c>
      <c r="AC134" s="96" t="s">
        <v>13</v>
      </c>
      <c r="AD134" s="96" t="s">
        <v>13</v>
      </c>
      <c r="AE134" s="96" t="str">
        <f>IF(Tableau14556[[#This Row],[N° RNCP-RS]]="-","-","https://www.francecompetences.fr/recherche/rncp/"&amp;Tableau14556[[#This Row],[N° RNCP-RS]])</f>
        <v>-</v>
      </c>
      <c r="AF134" s="141" t="s">
        <v>13</v>
      </c>
      <c r="AG134" s="14" t="s">
        <v>13</v>
      </c>
      <c r="AH134" s="8" t="s">
        <v>13</v>
      </c>
      <c r="AI134" s="14" t="s">
        <v>585</v>
      </c>
      <c r="AJ134" s="8" t="s">
        <v>13</v>
      </c>
      <c r="AK134" s="8" t="s">
        <v>13</v>
      </c>
      <c r="AL134" s="14" t="s">
        <v>13</v>
      </c>
      <c r="AM134" s="14" t="s">
        <v>13</v>
      </c>
      <c r="AN134" s="14" t="s">
        <v>13</v>
      </c>
      <c r="AO134" s="14" t="s">
        <v>13</v>
      </c>
    </row>
    <row r="135" spans="1:41" ht="273.60000000000002" x14ac:dyDescent="0.3">
      <c r="A135" s="11">
        <v>1</v>
      </c>
      <c r="B135" s="5" t="s">
        <v>241</v>
      </c>
      <c r="C135" s="82" t="s">
        <v>305</v>
      </c>
      <c r="D135" s="5" t="s">
        <v>241</v>
      </c>
      <c r="E135" s="11" t="s">
        <v>60</v>
      </c>
      <c r="F135" s="11" t="str">
        <f>Tableau14556[[#This Row],[Code métier]]&amp;Tableau14556[[#This Row],[Compteur ne rien saisir]]</f>
        <v>MFI1181</v>
      </c>
      <c r="G135" s="144" t="s">
        <v>448</v>
      </c>
      <c r="H135" s="37" t="s">
        <v>13</v>
      </c>
      <c r="I135" s="5" t="s">
        <v>201</v>
      </c>
      <c r="J135" s="5" t="s">
        <v>201</v>
      </c>
      <c r="K135" s="5" t="s">
        <v>200</v>
      </c>
      <c r="L135" s="5" t="s">
        <v>293</v>
      </c>
      <c r="M135" s="5" t="s">
        <v>294</v>
      </c>
      <c r="N135" s="147" t="s">
        <v>617</v>
      </c>
      <c r="O135" s="147" t="s">
        <v>614</v>
      </c>
      <c r="P135" s="147" t="s">
        <v>613</v>
      </c>
      <c r="Q135" s="151" t="s">
        <v>683</v>
      </c>
      <c r="R135" s="126" t="s">
        <v>565</v>
      </c>
      <c r="S135" s="5" t="s">
        <v>295</v>
      </c>
      <c r="T135" s="147" t="s">
        <v>615</v>
      </c>
      <c r="U135" s="147" t="s">
        <v>616</v>
      </c>
      <c r="V135" s="27" t="s">
        <v>96</v>
      </c>
      <c r="W135" s="4" t="s">
        <v>210</v>
      </c>
      <c r="X135" s="4" t="s">
        <v>6</v>
      </c>
      <c r="Y135" s="4" t="s">
        <v>13</v>
      </c>
      <c r="Z135" s="4">
        <v>3</v>
      </c>
      <c r="AA135" s="4" t="s">
        <v>13</v>
      </c>
      <c r="AB135" s="94">
        <v>34034</v>
      </c>
      <c r="AC135" s="94" t="s">
        <v>529</v>
      </c>
      <c r="AD135" s="94" t="s">
        <v>13</v>
      </c>
      <c r="AE135" s="94" t="s">
        <v>531</v>
      </c>
      <c r="AF135" s="118" t="s">
        <v>556</v>
      </c>
      <c r="AG135" s="11" t="s">
        <v>13</v>
      </c>
      <c r="AH135" s="5" t="s">
        <v>13</v>
      </c>
      <c r="AI135" s="11" t="s">
        <v>585</v>
      </c>
      <c r="AJ135" s="5" t="s">
        <v>203</v>
      </c>
      <c r="AK135" s="5" t="s">
        <v>196</v>
      </c>
      <c r="AL135" s="11" t="s">
        <v>13</v>
      </c>
      <c r="AM135" s="11" t="s">
        <v>13</v>
      </c>
      <c r="AN135" s="11" t="s">
        <v>13</v>
      </c>
      <c r="AO135" s="11" t="s">
        <v>13</v>
      </c>
    </row>
    <row r="136" spans="1:41" ht="34.200000000000003" customHeight="1" x14ac:dyDescent="0.3">
      <c r="A136" s="11">
        <v>2</v>
      </c>
      <c r="B136" s="11" t="str">
        <f t="shared" ref="B136:E146" si="33">IF(B135="","",B135)</f>
        <v>HO</v>
      </c>
      <c r="C136" s="11" t="str">
        <f t="shared" si="33"/>
        <v>JUR</v>
      </c>
      <c r="D136" s="11" t="str">
        <f t="shared" si="33"/>
        <v>HO</v>
      </c>
      <c r="E136" s="13" t="str">
        <f t="shared" si="33"/>
        <v>MFI118</v>
      </c>
      <c r="F136" s="13" t="str">
        <f>Tableau14556[[#This Row],[Code métier]]&amp;Tableau14556[[#This Row],[Compteur ne rien saisir]]</f>
        <v>MFI1182</v>
      </c>
      <c r="G136" s="11" t="str">
        <f t="shared" ref="G136:U146" si="34">IF(G135="","",G135)</f>
        <v>VF</v>
      </c>
      <c r="H136" s="38" t="str">
        <f t="shared" si="34"/>
        <v>-</v>
      </c>
      <c r="I136" s="13" t="str">
        <f t="shared" si="34"/>
        <v>Analyste financier / crédit</v>
      </c>
      <c r="J136" s="13" t="str">
        <f t="shared" si="34"/>
        <v>Analyste financier / crédit</v>
      </c>
      <c r="K136" s="13" t="str">
        <f t="shared" si="34"/>
        <v>ANALYSE STRATEGIQUE, ECONOMIQUE ET FINANCIERE</v>
      </c>
      <c r="L136" s="13" t="str">
        <f t="shared" si="34"/>
        <v>Analyste
Analyste crédit</v>
      </c>
      <c r="M136" s="13" t="str">
        <f t="shared" si="34"/>
        <v>Analyst
Financial analyst</v>
      </c>
      <c r="N136" s="13" t="str">
        <f t="shared" si="34"/>
        <v>L’analyste financier/crédit est chargé d’étudier la valeur et l’évolution des titres et opérations, afin de conseiller des clients investisseurs ou des gestionnaires de portefeuilles. Il peut aussi être chargé d'étudier les demandes de crédit des particuliers (immobilier, automobile...) et entreprises de son secteur (financement, trésorerie...) afin d’évaluer la capacité de remboursement de l’emprunteur.</v>
      </c>
      <c r="O136" s="13" t="str">
        <f t="shared" si="34"/>
        <v xml:space="preserve">Analyser et évaluer les produits et risques financiers :
L'analyste financier/crédit est chargé de fournir des informations sur des actions ou autres produits financiers, selon son domaine de spécialisation. Il réalise des analyses et études financières (de marché, de risques, de produits, de restructurations économiques ...) à destination des opérateurs sur marchés ou des instances dirigeantes de l'entreprise selon les réglementations commerciales, comptables et financières. En parallèle, il peut être amené à évaluer les demandes de crédits des particuliers ou entreprises et les risques liés à leur octroi selon la stratégie commerciale et financière globale de l'établissement et la réglementation bancaire.
Apporter un conseil ou une recommandation :
Une fois les titres évalués, l’analyste financier délivre des recommandations à l'achat, à la vente ou neutre. Dans certains cas l’analyste peut aussi mettre en œuvre des opérations de fusion et d’acquisition. Ces recommandations peuvent être à destination de clients ayant commandé une analyse ou des gérants et brokers de la banque. Dans le cadre de ses évaluations, l’analyste est également régulièrement appelé à rencontrer les dirigeants des sociétés qu'il étudie, ou à assister à des meetings organisés pour les investisseurs. 
Réaliser des synthèses et un suivi des opérations :
L’analyste évalue un nombre très important de données et de modélisations financières. Pour ce faire, il est souvent amené à concevoir des instruments de suivi et d'analyse de risques, en étroite collaboration avec les services IT. Il contribue à l'élaboration des tableaux de bord et des dossiers de reporting. Il participe également à la préparation des supports contractuels, et au suivi des contrats d'assurance rattachés aux crédits. </v>
      </c>
      <c r="P136" s="13" t="str">
        <f t="shared" si="34"/>
        <v>Type de produit : L’analyste est souvent amené à se spécialiser. Pour cela, il doit être doté d’une solide culture générale économique et financière et d’une connaissance pointue de son secteur de spécialisation. 
Type de clients : L’analyste travaille avec différents acteurs de la banque (comptabilité, direction financière et administrative ...) et plus particulièrement avec les chargés de clientèle corporate qui font le lien avec les clients.
Degré d’utilisation des technologies : Pour interpréter les données des sociétés et effectuer les modélisations financières, l’analyste financier utilise plusieurs logiciels et bases de données tels que Thomson Reuters, Bloomberg et Factset, les notes de brokers ou des logiciels internes.
Contraintes réglementaires : Le cadre réglementaire est une composante importante des marchés financiers. De ce fait, l’analyste doit posséder une bonne connaissance des techniques comptables internationales (IFRS, US GAAP…).
Critères ESG : L’émergence d’un contexte réglementaire contraignant autour de l’investissement responsable entraine le développement des métiers d’analyste ISR qui intègrent des critères ESG à l’évaluation financière des investissements et des sociétés.</v>
      </c>
      <c r="Q136" s="13" t="str">
        <f t="shared" si="34"/>
        <v>Type et taille d’organisation :
L’analyste est un élément central de toutes les entreprises des marchés financiers, des organismes de crédit, des sociétés de conseils en investissement ou en gestion de patrimoine. Ses activités sont organisées par produits et clients, quelle que soit la taille.
Type et taille de projet ou opération :
Les opérations réalisées varient selon le secteur d'investissement (industrie, banque, assurance, organisme de crédit, conseil, etc.) et le type d'opération (fusion/acquisition, modélisation financière, etc.). Elles portent par exemple sur l'évaluation et le suivi des sociétés cotées et la production d'études dans le cas d'introduction en bourse.</v>
      </c>
      <c r="R136" s="13" t="str">
        <f t="shared" si="34"/>
        <v xml:space="preserve">Les horaires de travail sont relativement importants et peuvent varier selon l’actualité et les urgences. L’analyste financier peut être amené à travailler le weekend. </v>
      </c>
      <c r="S136" s="13" t="str">
        <f t="shared" si="34"/>
        <v>L’analyste financier peut être amené à effectuer des déplacements nationaux et internationaux, notamment pour aller à la rencontre des clients ou de sociétés étudiées. En France, les postes d’analyste financier sont majoritairement basés à Paris.</v>
      </c>
      <c r="T136" s="13" t="str">
        <f t="shared" si="34"/>
        <v>Directeur - Associé
Structureur
Originateur
Broker
Conseiller en gestion de patrimoine
Spécialiste conformité
Secrétaire général
Spécialiste IT et cybersécurité
Data Analyst
Stratégiste/Économiste
Ensemble des fonctions supports de l'entreprise (IT, Juridique, Fiscal, Administration)</v>
      </c>
      <c r="U136" s="13" t="str">
        <f t="shared" si="34"/>
        <v>Clients
Sociétés de notations
Consultants et auditeurs
Investisseurs
Émetteurs</v>
      </c>
      <c r="V136" s="27" t="s">
        <v>96</v>
      </c>
      <c r="W136" s="4" t="s">
        <v>210</v>
      </c>
      <c r="X136" s="4" t="s">
        <v>133</v>
      </c>
      <c r="Y136" s="4">
        <v>1</v>
      </c>
      <c r="Z136" s="4">
        <v>4</v>
      </c>
      <c r="AA136" s="4" t="s">
        <v>13</v>
      </c>
      <c r="AB136" s="95">
        <v>34498</v>
      </c>
      <c r="AC136" s="95" t="s">
        <v>486</v>
      </c>
      <c r="AD136" s="95" t="s">
        <v>13</v>
      </c>
      <c r="AE136" s="95" t="s">
        <v>488</v>
      </c>
      <c r="AF136" s="140" t="s">
        <v>13</v>
      </c>
      <c r="AG136" s="13" t="s">
        <v>13</v>
      </c>
      <c r="AH136" s="26" t="s">
        <v>13</v>
      </c>
      <c r="AI136" s="13" t="s">
        <v>585</v>
      </c>
      <c r="AJ136" s="26" t="s">
        <v>13</v>
      </c>
      <c r="AK136" s="26" t="s">
        <v>202</v>
      </c>
      <c r="AL136" s="13" t="s">
        <v>13</v>
      </c>
      <c r="AM136" s="13" t="s">
        <v>13</v>
      </c>
      <c r="AN136" s="13" t="s">
        <v>13</v>
      </c>
      <c r="AO136" s="13" t="s">
        <v>13</v>
      </c>
    </row>
    <row r="137" spans="1:41" ht="34.200000000000003" customHeight="1" x14ac:dyDescent="0.3">
      <c r="A137" s="11">
        <v>3</v>
      </c>
      <c r="B137" s="11" t="str">
        <f t="shared" si="33"/>
        <v>HO</v>
      </c>
      <c r="C137" s="11" t="str">
        <f t="shared" si="33"/>
        <v>JUR</v>
      </c>
      <c r="D137" s="11" t="str">
        <f t="shared" si="33"/>
        <v>HO</v>
      </c>
      <c r="E137" s="13" t="str">
        <f t="shared" si="33"/>
        <v>MFI118</v>
      </c>
      <c r="F137" s="13" t="str">
        <f>Tableau14556[[#This Row],[Code métier]]&amp;Tableau14556[[#This Row],[Compteur ne rien saisir]]</f>
        <v>MFI1183</v>
      </c>
      <c r="G137" s="11" t="str">
        <f t="shared" si="34"/>
        <v>VF</v>
      </c>
      <c r="H137" s="38" t="str">
        <f t="shared" si="34"/>
        <v>-</v>
      </c>
      <c r="I137" s="13" t="str">
        <f t="shared" si="34"/>
        <v>Analyste financier / crédit</v>
      </c>
      <c r="J137" s="13" t="str">
        <f t="shared" si="34"/>
        <v>Analyste financier / crédit</v>
      </c>
      <c r="K137" s="13" t="str">
        <f t="shared" si="34"/>
        <v>ANALYSE STRATEGIQUE, ECONOMIQUE ET FINANCIERE</v>
      </c>
      <c r="L137" s="13" t="str">
        <f t="shared" si="34"/>
        <v>Analyste
Analyste crédit</v>
      </c>
      <c r="M137" s="13" t="str">
        <f t="shared" si="34"/>
        <v>Analyst
Financial analyst</v>
      </c>
      <c r="N137" s="13" t="str">
        <f t="shared" si="34"/>
        <v>L’analyste financier/crédit est chargé d’étudier la valeur et l’évolution des titres et opérations, afin de conseiller des clients investisseurs ou des gestionnaires de portefeuilles. Il peut aussi être chargé d'étudier les demandes de crédit des particuliers (immobilier, automobile...) et entreprises de son secteur (financement, trésorerie...) afin d’évaluer la capacité de remboursement de l’emprunteur.</v>
      </c>
      <c r="O137" s="13" t="str">
        <f t="shared" si="34"/>
        <v xml:space="preserve">Analyser et évaluer les produits et risques financiers :
L'analyste financier/crédit est chargé de fournir des informations sur des actions ou autres produits financiers, selon son domaine de spécialisation. Il réalise des analyses et études financières (de marché, de risques, de produits, de restructurations économiques ...) à destination des opérateurs sur marchés ou des instances dirigeantes de l'entreprise selon les réglementations commerciales, comptables et financières. En parallèle, il peut être amené à évaluer les demandes de crédits des particuliers ou entreprises et les risques liés à leur octroi selon la stratégie commerciale et financière globale de l'établissement et la réglementation bancaire.
Apporter un conseil ou une recommandation :
Une fois les titres évalués, l’analyste financier délivre des recommandations à l'achat, à la vente ou neutre. Dans certains cas l’analyste peut aussi mettre en œuvre des opérations de fusion et d’acquisition. Ces recommandations peuvent être à destination de clients ayant commandé une analyse ou des gérants et brokers de la banque. Dans le cadre de ses évaluations, l’analyste est également régulièrement appelé à rencontrer les dirigeants des sociétés qu'il étudie, ou à assister à des meetings organisés pour les investisseurs. 
Réaliser des synthèses et un suivi des opérations :
L’analyste évalue un nombre très important de données et de modélisations financières. Pour ce faire, il est souvent amené à concevoir des instruments de suivi et d'analyse de risques, en étroite collaboration avec les services IT. Il contribue à l'élaboration des tableaux de bord et des dossiers de reporting. Il participe également à la préparation des supports contractuels, et au suivi des contrats d'assurance rattachés aux crédits. </v>
      </c>
      <c r="P137" s="13" t="str">
        <f t="shared" si="34"/>
        <v>Type de produit : L’analyste est souvent amené à se spécialiser. Pour cela, il doit être doté d’une solide culture générale économique et financière et d’une connaissance pointue de son secteur de spécialisation. 
Type de clients : L’analyste travaille avec différents acteurs de la banque (comptabilité, direction financière et administrative ...) et plus particulièrement avec les chargés de clientèle corporate qui font le lien avec les clients.
Degré d’utilisation des technologies : Pour interpréter les données des sociétés et effectuer les modélisations financières, l’analyste financier utilise plusieurs logiciels et bases de données tels que Thomson Reuters, Bloomberg et Factset, les notes de brokers ou des logiciels internes.
Contraintes réglementaires : Le cadre réglementaire est une composante importante des marchés financiers. De ce fait, l’analyste doit posséder une bonne connaissance des techniques comptables internationales (IFRS, US GAAP…).
Critères ESG : L’émergence d’un contexte réglementaire contraignant autour de l’investissement responsable entraine le développement des métiers d’analyste ISR qui intègrent des critères ESG à l’évaluation financière des investissements et des sociétés.</v>
      </c>
      <c r="Q137" s="13" t="str">
        <f t="shared" si="34"/>
        <v>Type et taille d’organisation :
L’analyste est un élément central de toutes les entreprises des marchés financiers, des organismes de crédit, des sociétés de conseils en investissement ou en gestion de patrimoine. Ses activités sont organisées par produits et clients, quelle que soit la taille.
Type et taille de projet ou opération :
Les opérations réalisées varient selon le secteur d'investissement (industrie, banque, assurance, organisme de crédit, conseil, etc.) et le type d'opération (fusion/acquisition, modélisation financière, etc.). Elles portent par exemple sur l'évaluation et le suivi des sociétés cotées et la production d'études dans le cas d'introduction en bourse.</v>
      </c>
      <c r="R137" s="13" t="str">
        <f t="shared" si="34"/>
        <v xml:space="preserve">Les horaires de travail sont relativement importants et peuvent varier selon l’actualité et les urgences. L’analyste financier peut être amené à travailler le weekend. </v>
      </c>
      <c r="S137" s="13" t="str">
        <f t="shared" si="34"/>
        <v>L’analyste financier peut être amené à effectuer des déplacements nationaux et internationaux, notamment pour aller à la rencontre des clients ou de sociétés étudiées. En France, les postes d’analyste financier sont majoritairement basés à Paris.</v>
      </c>
      <c r="T137" s="13" t="str">
        <f t="shared" si="34"/>
        <v>Directeur - Associé
Structureur
Originateur
Broker
Conseiller en gestion de patrimoine
Spécialiste conformité
Secrétaire général
Spécialiste IT et cybersécurité
Data Analyst
Stratégiste/Économiste
Ensemble des fonctions supports de l'entreprise (IT, Juridique, Fiscal, Administration)</v>
      </c>
      <c r="U137" s="13" t="str">
        <f t="shared" si="34"/>
        <v>Clients
Sociétés de notations
Consultants et auditeurs
Investisseurs
Émetteurs</v>
      </c>
      <c r="V137" s="27" t="s">
        <v>96</v>
      </c>
      <c r="W137" s="4" t="s">
        <v>106</v>
      </c>
      <c r="X137" s="4" t="s">
        <v>116</v>
      </c>
      <c r="Y137" s="4">
        <v>2</v>
      </c>
      <c r="Z137" s="4">
        <v>3</v>
      </c>
      <c r="AA137" s="4" t="s">
        <v>13</v>
      </c>
      <c r="AB137" s="95">
        <v>34294</v>
      </c>
      <c r="AC137" s="95" t="s">
        <v>523</v>
      </c>
      <c r="AD137" s="95" t="s">
        <v>13</v>
      </c>
      <c r="AE137" s="95" t="s">
        <v>524</v>
      </c>
      <c r="AF137" s="140" t="s">
        <v>13</v>
      </c>
      <c r="AG137" s="13" t="s">
        <v>13</v>
      </c>
      <c r="AH137" s="26" t="s">
        <v>13</v>
      </c>
      <c r="AI137" s="13" t="s">
        <v>585</v>
      </c>
      <c r="AJ137" s="26" t="s">
        <v>13</v>
      </c>
      <c r="AK137" s="26" t="s">
        <v>245</v>
      </c>
      <c r="AL137" s="13" t="s">
        <v>13</v>
      </c>
      <c r="AM137" s="13" t="s">
        <v>13</v>
      </c>
      <c r="AN137" s="13" t="s">
        <v>13</v>
      </c>
      <c r="AO137" s="13" t="s">
        <v>13</v>
      </c>
    </row>
    <row r="138" spans="1:41" ht="34.200000000000003" customHeight="1" x14ac:dyDescent="0.3">
      <c r="A138" s="11">
        <v>4</v>
      </c>
      <c r="B138" s="11" t="str">
        <f t="shared" si="33"/>
        <v>HO</v>
      </c>
      <c r="C138" s="11" t="str">
        <f t="shared" si="33"/>
        <v>JUR</v>
      </c>
      <c r="D138" s="11" t="str">
        <f t="shared" si="33"/>
        <v>HO</v>
      </c>
      <c r="E138" s="13" t="str">
        <f t="shared" si="33"/>
        <v>MFI118</v>
      </c>
      <c r="F138" s="13" t="str">
        <f>Tableau14556[[#This Row],[Code métier]]&amp;Tableau14556[[#This Row],[Compteur ne rien saisir]]</f>
        <v>MFI1184</v>
      </c>
      <c r="G138" s="11" t="str">
        <f t="shared" si="34"/>
        <v>VF</v>
      </c>
      <c r="H138" s="38" t="str">
        <f t="shared" si="34"/>
        <v>-</v>
      </c>
      <c r="I138" s="13" t="str">
        <f t="shared" si="34"/>
        <v>Analyste financier / crédit</v>
      </c>
      <c r="J138" s="13" t="str">
        <f t="shared" si="34"/>
        <v>Analyste financier / crédit</v>
      </c>
      <c r="K138" s="13" t="str">
        <f t="shared" si="34"/>
        <v>ANALYSE STRATEGIQUE, ECONOMIQUE ET FINANCIERE</v>
      </c>
      <c r="L138" s="13" t="str">
        <f t="shared" si="34"/>
        <v>Analyste
Analyste crédit</v>
      </c>
      <c r="M138" s="13" t="str">
        <f t="shared" si="34"/>
        <v>Analyst
Financial analyst</v>
      </c>
      <c r="N138" s="13" t="str">
        <f t="shared" si="34"/>
        <v>L’analyste financier/crédit est chargé d’étudier la valeur et l’évolution des titres et opérations, afin de conseiller des clients investisseurs ou des gestionnaires de portefeuilles. Il peut aussi être chargé d'étudier les demandes de crédit des particuliers (immobilier, automobile...) et entreprises de son secteur (financement, trésorerie...) afin d’évaluer la capacité de remboursement de l’emprunteur.</v>
      </c>
      <c r="O138" s="13" t="str">
        <f t="shared" si="34"/>
        <v xml:space="preserve">Analyser et évaluer les produits et risques financiers :
L'analyste financier/crédit est chargé de fournir des informations sur des actions ou autres produits financiers, selon son domaine de spécialisation. Il réalise des analyses et études financières (de marché, de risques, de produits, de restructurations économiques ...) à destination des opérateurs sur marchés ou des instances dirigeantes de l'entreprise selon les réglementations commerciales, comptables et financières. En parallèle, il peut être amené à évaluer les demandes de crédits des particuliers ou entreprises et les risques liés à leur octroi selon la stratégie commerciale et financière globale de l'établissement et la réglementation bancaire.
Apporter un conseil ou une recommandation :
Une fois les titres évalués, l’analyste financier délivre des recommandations à l'achat, à la vente ou neutre. Dans certains cas l’analyste peut aussi mettre en œuvre des opérations de fusion et d’acquisition. Ces recommandations peuvent être à destination de clients ayant commandé une analyse ou des gérants et brokers de la banque. Dans le cadre de ses évaluations, l’analyste est également régulièrement appelé à rencontrer les dirigeants des sociétés qu'il étudie, ou à assister à des meetings organisés pour les investisseurs. 
Réaliser des synthèses et un suivi des opérations :
L’analyste évalue un nombre très important de données et de modélisations financières. Pour ce faire, il est souvent amené à concevoir des instruments de suivi et d'analyse de risques, en étroite collaboration avec les services IT. Il contribue à l'élaboration des tableaux de bord et des dossiers de reporting. Il participe également à la préparation des supports contractuels, et au suivi des contrats d'assurance rattachés aux crédits. </v>
      </c>
      <c r="P138" s="13" t="str">
        <f t="shared" si="34"/>
        <v>Type de produit : L’analyste est souvent amené à se spécialiser. Pour cela, il doit être doté d’une solide culture générale économique et financière et d’une connaissance pointue de son secteur de spécialisation. 
Type de clients : L’analyste travaille avec différents acteurs de la banque (comptabilité, direction financière et administrative ...) et plus particulièrement avec les chargés de clientèle corporate qui font le lien avec les clients.
Degré d’utilisation des technologies : Pour interpréter les données des sociétés et effectuer les modélisations financières, l’analyste financier utilise plusieurs logiciels et bases de données tels que Thomson Reuters, Bloomberg et Factset, les notes de brokers ou des logiciels internes.
Contraintes réglementaires : Le cadre réglementaire est une composante importante des marchés financiers. De ce fait, l’analyste doit posséder une bonne connaissance des techniques comptables internationales (IFRS, US GAAP…).
Critères ESG : L’émergence d’un contexte réglementaire contraignant autour de l’investissement responsable entraine le développement des métiers d’analyste ISR qui intègrent des critères ESG à l’évaluation financière des investissements et des sociétés.</v>
      </c>
      <c r="Q138" s="13" t="str">
        <f t="shared" si="34"/>
        <v>Type et taille d’organisation :
L’analyste est un élément central de toutes les entreprises des marchés financiers, des organismes de crédit, des sociétés de conseils en investissement ou en gestion de patrimoine. Ses activités sont organisées par produits et clients, quelle que soit la taille.
Type et taille de projet ou opération :
Les opérations réalisées varient selon le secteur d'investissement (industrie, banque, assurance, organisme de crédit, conseil, etc.) et le type d'opération (fusion/acquisition, modélisation financière, etc.). Elles portent par exemple sur l'évaluation et le suivi des sociétés cotées et la production d'études dans le cas d'introduction en bourse.</v>
      </c>
      <c r="R138" s="13" t="str">
        <f t="shared" si="34"/>
        <v xml:space="preserve">Les horaires de travail sont relativement importants et peuvent varier selon l’actualité et les urgences. L’analyste financier peut être amené à travailler le weekend. </v>
      </c>
      <c r="S138" s="13" t="str">
        <f t="shared" si="34"/>
        <v>L’analyste financier peut être amené à effectuer des déplacements nationaux et internationaux, notamment pour aller à la rencontre des clients ou de sociétés étudiées. En France, les postes d’analyste financier sont majoritairement basés à Paris.</v>
      </c>
      <c r="T138" s="13" t="str">
        <f t="shared" si="34"/>
        <v>Directeur - Associé
Structureur
Originateur
Broker
Conseiller en gestion de patrimoine
Spécialiste conformité
Secrétaire général
Spécialiste IT et cybersécurité
Data Analyst
Stratégiste/Économiste
Ensemble des fonctions supports de l'entreprise (IT, Juridique, Fiscal, Administration)</v>
      </c>
      <c r="U138" s="13" t="str">
        <f t="shared" si="34"/>
        <v>Clients
Sociétés de notations
Consultants et auditeurs
Investisseurs
Émetteurs</v>
      </c>
      <c r="V138" s="27" t="s">
        <v>96</v>
      </c>
      <c r="W138" s="4" t="s">
        <v>140</v>
      </c>
      <c r="X138" s="4" t="s">
        <v>142</v>
      </c>
      <c r="Y138" s="4" t="s">
        <v>13</v>
      </c>
      <c r="Z138" s="4">
        <v>2</v>
      </c>
      <c r="AA138" s="4" t="s">
        <v>13</v>
      </c>
      <c r="AB138" s="95">
        <v>34299</v>
      </c>
      <c r="AC138" s="95" t="s">
        <v>530</v>
      </c>
      <c r="AD138" s="95" t="s">
        <v>13</v>
      </c>
      <c r="AE138" s="95" t="s">
        <v>532</v>
      </c>
      <c r="AF138" s="140" t="s">
        <v>13</v>
      </c>
      <c r="AG138" s="13" t="s">
        <v>13</v>
      </c>
      <c r="AH138" s="26" t="s">
        <v>13</v>
      </c>
      <c r="AI138" s="13" t="s">
        <v>585</v>
      </c>
      <c r="AJ138" s="26" t="s">
        <v>13</v>
      </c>
      <c r="AK138" s="26" t="s">
        <v>4</v>
      </c>
      <c r="AL138" s="13" t="s">
        <v>13</v>
      </c>
      <c r="AM138" s="13" t="s">
        <v>13</v>
      </c>
      <c r="AN138" s="13" t="s">
        <v>13</v>
      </c>
      <c r="AO138" s="13" t="s">
        <v>13</v>
      </c>
    </row>
    <row r="139" spans="1:41" ht="34.200000000000003" customHeight="1" x14ac:dyDescent="0.3">
      <c r="A139" s="11">
        <v>5</v>
      </c>
      <c r="B139" s="11" t="str">
        <f t="shared" si="33"/>
        <v>HO</v>
      </c>
      <c r="C139" s="11" t="str">
        <f t="shared" si="33"/>
        <v>JUR</v>
      </c>
      <c r="D139" s="11" t="str">
        <f t="shared" si="33"/>
        <v>HO</v>
      </c>
      <c r="E139" s="13" t="str">
        <f t="shared" si="33"/>
        <v>MFI118</v>
      </c>
      <c r="F139" s="13" t="str">
        <f>Tableau14556[[#This Row],[Code métier]]&amp;Tableau14556[[#This Row],[Compteur ne rien saisir]]</f>
        <v>MFI1185</v>
      </c>
      <c r="G139" s="11" t="str">
        <f t="shared" si="34"/>
        <v>VF</v>
      </c>
      <c r="H139" s="38" t="str">
        <f t="shared" si="34"/>
        <v>-</v>
      </c>
      <c r="I139" s="13" t="str">
        <f t="shared" si="34"/>
        <v>Analyste financier / crédit</v>
      </c>
      <c r="J139" s="13" t="str">
        <f t="shared" si="34"/>
        <v>Analyste financier / crédit</v>
      </c>
      <c r="K139" s="13" t="str">
        <f t="shared" si="34"/>
        <v>ANALYSE STRATEGIQUE, ECONOMIQUE ET FINANCIERE</v>
      </c>
      <c r="L139" s="13" t="str">
        <f t="shared" si="34"/>
        <v>Analyste
Analyste crédit</v>
      </c>
      <c r="M139" s="13" t="str">
        <f t="shared" si="34"/>
        <v>Analyst
Financial analyst</v>
      </c>
      <c r="N139" s="13" t="str">
        <f t="shared" si="34"/>
        <v>L’analyste financier/crédit est chargé d’étudier la valeur et l’évolution des titres et opérations, afin de conseiller des clients investisseurs ou des gestionnaires de portefeuilles. Il peut aussi être chargé d'étudier les demandes de crédit des particuliers (immobilier, automobile...) et entreprises de son secteur (financement, trésorerie...) afin d’évaluer la capacité de remboursement de l’emprunteur.</v>
      </c>
      <c r="O139" s="13" t="str">
        <f t="shared" si="34"/>
        <v xml:space="preserve">Analyser et évaluer les produits et risques financiers :
L'analyste financier/crédit est chargé de fournir des informations sur des actions ou autres produits financiers, selon son domaine de spécialisation. Il réalise des analyses et études financières (de marché, de risques, de produits, de restructurations économiques ...) à destination des opérateurs sur marchés ou des instances dirigeantes de l'entreprise selon les réglementations commerciales, comptables et financières. En parallèle, il peut être amené à évaluer les demandes de crédits des particuliers ou entreprises et les risques liés à leur octroi selon la stratégie commerciale et financière globale de l'établissement et la réglementation bancaire.
Apporter un conseil ou une recommandation :
Une fois les titres évalués, l’analyste financier délivre des recommandations à l'achat, à la vente ou neutre. Dans certains cas l’analyste peut aussi mettre en œuvre des opérations de fusion et d’acquisition. Ces recommandations peuvent être à destination de clients ayant commandé une analyse ou des gérants et brokers de la banque. Dans le cadre de ses évaluations, l’analyste est également régulièrement appelé à rencontrer les dirigeants des sociétés qu'il étudie, ou à assister à des meetings organisés pour les investisseurs. 
Réaliser des synthèses et un suivi des opérations :
L’analyste évalue un nombre très important de données et de modélisations financières. Pour ce faire, il est souvent amené à concevoir des instruments de suivi et d'analyse de risques, en étroite collaboration avec les services IT. Il contribue à l'élaboration des tableaux de bord et des dossiers de reporting. Il participe également à la préparation des supports contractuels, et au suivi des contrats d'assurance rattachés aux crédits. </v>
      </c>
      <c r="P139" s="13" t="str">
        <f t="shared" si="34"/>
        <v>Type de produit : L’analyste est souvent amené à se spécialiser. Pour cela, il doit être doté d’une solide culture générale économique et financière et d’une connaissance pointue de son secteur de spécialisation. 
Type de clients : L’analyste travaille avec différents acteurs de la banque (comptabilité, direction financière et administrative ...) et plus particulièrement avec les chargés de clientèle corporate qui font le lien avec les clients.
Degré d’utilisation des technologies : Pour interpréter les données des sociétés et effectuer les modélisations financières, l’analyste financier utilise plusieurs logiciels et bases de données tels que Thomson Reuters, Bloomberg et Factset, les notes de brokers ou des logiciels internes.
Contraintes réglementaires : Le cadre réglementaire est une composante importante des marchés financiers. De ce fait, l’analyste doit posséder une bonne connaissance des techniques comptables internationales (IFRS, US GAAP…).
Critères ESG : L’émergence d’un contexte réglementaire contraignant autour de l’investissement responsable entraine le développement des métiers d’analyste ISR qui intègrent des critères ESG à l’évaluation financière des investissements et des sociétés.</v>
      </c>
      <c r="Q139" s="13" t="str">
        <f t="shared" si="34"/>
        <v>Type et taille d’organisation :
L’analyste est un élément central de toutes les entreprises des marchés financiers, des organismes de crédit, des sociétés de conseils en investissement ou en gestion de patrimoine. Ses activités sont organisées par produits et clients, quelle que soit la taille.
Type et taille de projet ou opération :
Les opérations réalisées varient selon le secteur d'investissement (industrie, banque, assurance, organisme de crédit, conseil, etc.) et le type d'opération (fusion/acquisition, modélisation financière, etc.). Elles portent par exemple sur l'évaluation et le suivi des sociétés cotées et la production d'études dans le cas d'introduction en bourse.</v>
      </c>
      <c r="R139" s="13" t="str">
        <f t="shared" si="34"/>
        <v xml:space="preserve">Les horaires de travail sont relativement importants et peuvent varier selon l’actualité et les urgences. L’analyste financier peut être amené à travailler le weekend. </v>
      </c>
      <c r="S139" s="13" t="str">
        <f t="shared" si="34"/>
        <v>L’analyste financier peut être amené à effectuer des déplacements nationaux et internationaux, notamment pour aller à la rencontre des clients ou de sociétés étudiées. En France, les postes d’analyste financier sont majoritairement basés à Paris.</v>
      </c>
      <c r="T139" s="13" t="str">
        <f t="shared" si="34"/>
        <v>Directeur - Associé
Structureur
Originateur
Broker
Conseiller en gestion de patrimoine
Spécialiste conformité
Secrétaire général
Spécialiste IT et cybersécurité
Data Analyst
Stratégiste/Économiste
Ensemble des fonctions supports de l'entreprise (IT, Juridique, Fiscal, Administration)</v>
      </c>
      <c r="U139" s="13" t="str">
        <f t="shared" si="34"/>
        <v>Clients
Sociétés de notations
Consultants et auditeurs
Investisseurs
Émetteurs</v>
      </c>
      <c r="V139" s="27" t="s">
        <v>96</v>
      </c>
      <c r="W139" s="4" t="s">
        <v>211</v>
      </c>
      <c r="X139" s="4" t="s">
        <v>159</v>
      </c>
      <c r="Y139" s="4" t="s">
        <v>13</v>
      </c>
      <c r="Z139" s="4">
        <v>2</v>
      </c>
      <c r="AA139" s="4" t="s">
        <v>13</v>
      </c>
      <c r="AB139" s="95">
        <v>35007</v>
      </c>
      <c r="AC139" s="95" t="s">
        <v>514</v>
      </c>
      <c r="AD139" s="95" t="s">
        <v>13</v>
      </c>
      <c r="AE139" s="95" t="s">
        <v>519</v>
      </c>
      <c r="AF139" s="140" t="s">
        <v>13</v>
      </c>
      <c r="AG139" s="13" t="s">
        <v>13</v>
      </c>
      <c r="AH139" s="26" t="s">
        <v>13</v>
      </c>
      <c r="AI139" s="13" t="s">
        <v>585</v>
      </c>
      <c r="AJ139" s="26" t="s">
        <v>13</v>
      </c>
      <c r="AK139" s="26" t="s">
        <v>265</v>
      </c>
      <c r="AL139" s="13" t="s">
        <v>13</v>
      </c>
      <c r="AM139" s="13" t="s">
        <v>13</v>
      </c>
      <c r="AN139" s="13" t="s">
        <v>13</v>
      </c>
      <c r="AO139" s="13" t="s">
        <v>13</v>
      </c>
    </row>
    <row r="140" spans="1:41" ht="34.200000000000003" customHeight="1" x14ac:dyDescent="0.3">
      <c r="A140" s="11">
        <v>6</v>
      </c>
      <c r="B140" s="11" t="str">
        <f t="shared" si="33"/>
        <v>HO</v>
      </c>
      <c r="C140" s="11" t="str">
        <f t="shared" si="33"/>
        <v>JUR</v>
      </c>
      <c r="D140" s="11" t="str">
        <f t="shared" si="33"/>
        <v>HO</v>
      </c>
      <c r="E140" s="13" t="str">
        <f t="shared" si="33"/>
        <v>MFI118</v>
      </c>
      <c r="F140" s="13" t="str">
        <f>Tableau14556[[#This Row],[Code métier]]&amp;Tableau14556[[#This Row],[Compteur ne rien saisir]]</f>
        <v>MFI1186</v>
      </c>
      <c r="G140" s="11" t="str">
        <f t="shared" si="34"/>
        <v>VF</v>
      </c>
      <c r="H140" s="38" t="str">
        <f t="shared" si="34"/>
        <v>-</v>
      </c>
      <c r="I140" s="13" t="str">
        <f t="shared" si="34"/>
        <v>Analyste financier / crédit</v>
      </c>
      <c r="J140" s="13" t="str">
        <f t="shared" si="34"/>
        <v>Analyste financier / crédit</v>
      </c>
      <c r="K140" s="13" t="str">
        <f t="shared" si="34"/>
        <v>ANALYSE STRATEGIQUE, ECONOMIQUE ET FINANCIERE</v>
      </c>
      <c r="L140" s="13" t="str">
        <f t="shared" si="34"/>
        <v>Analyste
Analyste crédit</v>
      </c>
      <c r="M140" s="13" t="str">
        <f t="shared" si="34"/>
        <v>Analyst
Financial analyst</v>
      </c>
      <c r="N140" s="13" t="str">
        <f t="shared" si="34"/>
        <v>L’analyste financier/crédit est chargé d’étudier la valeur et l’évolution des titres et opérations, afin de conseiller des clients investisseurs ou des gestionnaires de portefeuilles. Il peut aussi être chargé d'étudier les demandes de crédit des particuliers (immobilier, automobile...) et entreprises de son secteur (financement, trésorerie...) afin d’évaluer la capacité de remboursement de l’emprunteur.</v>
      </c>
      <c r="O140" s="13" t="str">
        <f t="shared" si="34"/>
        <v xml:space="preserve">Analyser et évaluer les produits et risques financiers :
L'analyste financier/crédit est chargé de fournir des informations sur des actions ou autres produits financiers, selon son domaine de spécialisation. Il réalise des analyses et études financières (de marché, de risques, de produits, de restructurations économiques ...) à destination des opérateurs sur marchés ou des instances dirigeantes de l'entreprise selon les réglementations commerciales, comptables et financières. En parallèle, il peut être amené à évaluer les demandes de crédits des particuliers ou entreprises et les risques liés à leur octroi selon la stratégie commerciale et financière globale de l'établissement et la réglementation bancaire.
Apporter un conseil ou une recommandation :
Une fois les titres évalués, l’analyste financier délivre des recommandations à l'achat, à la vente ou neutre. Dans certains cas l’analyste peut aussi mettre en œuvre des opérations de fusion et d’acquisition. Ces recommandations peuvent être à destination de clients ayant commandé une analyse ou des gérants et brokers de la banque. Dans le cadre de ses évaluations, l’analyste est également régulièrement appelé à rencontrer les dirigeants des sociétés qu'il étudie, ou à assister à des meetings organisés pour les investisseurs. 
Réaliser des synthèses et un suivi des opérations :
L’analyste évalue un nombre très important de données et de modélisations financières. Pour ce faire, il est souvent amené à concevoir des instruments de suivi et d'analyse de risques, en étroite collaboration avec les services IT. Il contribue à l'élaboration des tableaux de bord et des dossiers de reporting. Il participe également à la préparation des supports contractuels, et au suivi des contrats d'assurance rattachés aux crédits. </v>
      </c>
      <c r="P140" s="13" t="str">
        <f t="shared" si="34"/>
        <v>Type de produit : L’analyste est souvent amené à se spécialiser. Pour cela, il doit être doté d’une solide culture générale économique et financière et d’une connaissance pointue de son secteur de spécialisation. 
Type de clients : L’analyste travaille avec différents acteurs de la banque (comptabilité, direction financière et administrative ...) et plus particulièrement avec les chargés de clientèle corporate qui font le lien avec les clients.
Degré d’utilisation des technologies : Pour interpréter les données des sociétés et effectuer les modélisations financières, l’analyste financier utilise plusieurs logiciels et bases de données tels que Thomson Reuters, Bloomberg et Factset, les notes de brokers ou des logiciels internes.
Contraintes réglementaires : Le cadre réglementaire est une composante importante des marchés financiers. De ce fait, l’analyste doit posséder une bonne connaissance des techniques comptables internationales (IFRS, US GAAP…).
Critères ESG : L’émergence d’un contexte réglementaire contraignant autour de l’investissement responsable entraine le développement des métiers d’analyste ISR qui intègrent des critères ESG à l’évaluation financière des investissements et des sociétés.</v>
      </c>
      <c r="Q140" s="13" t="str">
        <f t="shared" si="34"/>
        <v>Type et taille d’organisation :
L’analyste est un élément central de toutes les entreprises des marchés financiers, des organismes de crédit, des sociétés de conseils en investissement ou en gestion de patrimoine. Ses activités sont organisées par produits et clients, quelle que soit la taille.
Type et taille de projet ou opération :
Les opérations réalisées varient selon le secteur d'investissement (industrie, banque, assurance, organisme de crédit, conseil, etc.) et le type d'opération (fusion/acquisition, modélisation financière, etc.). Elles portent par exemple sur l'évaluation et le suivi des sociétés cotées et la production d'études dans le cas d'introduction en bourse.</v>
      </c>
      <c r="R140" s="13" t="str">
        <f t="shared" si="34"/>
        <v xml:space="preserve">Les horaires de travail sont relativement importants et peuvent varier selon l’actualité et les urgences. L’analyste financier peut être amené à travailler le weekend. </v>
      </c>
      <c r="S140" s="13" t="str">
        <f t="shared" si="34"/>
        <v>L’analyste financier peut être amené à effectuer des déplacements nationaux et internationaux, notamment pour aller à la rencontre des clients ou de sociétés étudiées. En France, les postes d’analyste financier sont majoritairement basés à Paris.</v>
      </c>
      <c r="T140" s="13" t="str">
        <f t="shared" si="34"/>
        <v>Directeur - Associé
Structureur
Originateur
Broker
Conseiller en gestion de patrimoine
Spécialiste conformité
Secrétaire général
Spécialiste IT et cybersécurité
Data Analyst
Stratégiste/Économiste
Ensemble des fonctions supports de l'entreprise (IT, Juridique, Fiscal, Administration)</v>
      </c>
      <c r="U140" s="13" t="str">
        <f t="shared" si="34"/>
        <v>Clients
Sociétés de notations
Consultants et auditeurs
Investisseurs
Émetteurs</v>
      </c>
      <c r="V140" s="27" t="s">
        <v>96</v>
      </c>
      <c r="W140" s="4" t="s">
        <v>106</v>
      </c>
      <c r="X140" s="4" t="s">
        <v>118</v>
      </c>
      <c r="Y140" s="4" t="s">
        <v>13</v>
      </c>
      <c r="Z140" s="4">
        <v>1</v>
      </c>
      <c r="AA140" s="4" t="s">
        <v>13</v>
      </c>
      <c r="AB140" s="95">
        <v>32159</v>
      </c>
      <c r="AC140" s="95" t="s">
        <v>496</v>
      </c>
      <c r="AD140" s="95" t="s">
        <v>13</v>
      </c>
      <c r="AE140" s="95" t="s">
        <v>506</v>
      </c>
      <c r="AF140" s="140" t="s">
        <v>13</v>
      </c>
      <c r="AG140" s="13" t="s">
        <v>13</v>
      </c>
      <c r="AH140" s="26" t="s">
        <v>13</v>
      </c>
      <c r="AI140" s="13" t="s">
        <v>585</v>
      </c>
      <c r="AJ140" s="26" t="s">
        <v>13</v>
      </c>
      <c r="AK140" s="26" t="s">
        <v>248</v>
      </c>
      <c r="AL140" s="13" t="s">
        <v>13</v>
      </c>
      <c r="AM140" s="13" t="s">
        <v>13</v>
      </c>
      <c r="AN140" s="13" t="s">
        <v>13</v>
      </c>
      <c r="AO140" s="13" t="s">
        <v>13</v>
      </c>
    </row>
    <row r="141" spans="1:41" ht="34.200000000000003" customHeight="1" x14ac:dyDescent="0.3">
      <c r="A141" s="11">
        <v>7</v>
      </c>
      <c r="B141" s="11" t="str">
        <f t="shared" si="33"/>
        <v>HO</v>
      </c>
      <c r="C141" s="11" t="str">
        <f t="shared" si="33"/>
        <v>JUR</v>
      </c>
      <c r="D141" s="11" t="str">
        <f t="shared" si="33"/>
        <v>HO</v>
      </c>
      <c r="E141" s="13" t="str">
        <f t="shared" si="33"/>
        <v>MFI118</v>
      </c>
      <c r="F141" s="13" t="str">
        <f>Tableau14556[[#This Row],[Code métier]]&amp;Tableau14556[[#This Row],[Compteur ne rien saisir]]</f>
        <v>MFI1187</v>
      </c>
      <c r="G141" s="11" t="str">
        <f t="shared" si="34"/>
        <v>VF</v>
      </c>
      <c r="H141" s="38" t="str">
        <f t="shared" si="34"/>
        <v>-</v>
      </c>
      <c r="I141" s="13" t="str">
        <f t="shared" si="34"/>
        <v>Analyste financier / crédit</v>
      </c>
      <c r="J141" s="13" t="str">
        <f t="shared" si="34"/>
        <v>Analyste financier / crédit</v>
      </c>
      <c r="K141" s="13" t="str">
        <f t="shared" si="34"/>
        <v>ANALYSE STRATEGIQUE, ECONOMIQUE ET FINANCIERE</v>
      </c>
      <c r="L141" s="13" t="str">
        <f t="shared" si="34"/>
        <v>Analyste
Analyste crédit</v>
      </c>
      <c r="M141" s="13" t="str">
        <f t="shared" si="34"/>
        <v>Analyst
Financial analyst</v>
      </c>
      <c r="N141" s="13" t="str">
        <f t="shared" si="34"/>
        <v>L’analyste financier/crédit est chargé d’étudier la valeur et l’évolution des titres et opérations, afin de conseiller des clients investisseurs ou des gestionnaires de portefeuilles. Il peut aussi être chargé d'étudier les demandes de crédit des particuliers (immobilier, automobile...) et entreprises de son secteur (financement, trésorerie...) afin d’évaluer la capacité de remboursement de l’emprunteur.</v>
      </c>
      <c r="O141" s="13" t="str">
        <f t="shared" si="34"/>
        <v xml:space="preserve">Analyser et évaluer les produits et risques financiers :
L'analyste financier/crédit est chargé de fournir des informations sur des actions ou autres produits financiers, selon son domaine de spécialisation. Il réalise des analyses et études financières (de marché, de risques, de produits, de restructurations économiques ...) à destination des opérateurs sur marchés ou des instances dirigeantes de l'entreprise selon les réglementations commerciales, comptables et financières. En parallèle, il peut être amené à évaluer les demandes de crédits des particuliers ou entreprises et les risques liés à leur octroi selon la stratégie commerciale et financière globale de l'établissement et la réglementation bancaire.
Apporter un conseil ou une recommandation :
Une fois les titres évalués, l’analyste financier délivre des recommandations à l'achat, à la vente ou neutre. Dans certains cas l’analyste peut aussi mettre en œuvre des opérations de fusion et d’acquisition. Ces recommandations peuvent être à destination de clients ayant commandé une analyse ou des gérants et brokers de la banque. Dans le cadre de ses évaluations, l’analyste est également régulièrement appelé à rencontrer les dirigeants des sociétés qu'il étudie, ou à assister à des meetings organisés pour les investisseurs. 
Réaliser des synthèses et un suivi des opérations :
L’analyste évalue un nombre très important de données et de modélisations financières. Pour ce faire, il est souvent amené à concevoir des instruments de suivi et d'analyse de risques, en étroite collaboration avec les services IT. Il contribue à l'élaboration des tableaux de bord et des dossiers de reporting. Il participe également à la préparation des supports contractuels, et au suivi des contrats d'assurance rattachés aux crédits. </v>
      </c>
      <c r="P141" s="13" t="str">
        <f t="shared" si="34"/>
        <v>Type de produit : L’analyste est souvent amené à se spécialiser. Pour cela, il doit être doté d’une solide culture générale économique et financière et d’une connaissance pointue de son secteur de spécialisation. 
Type de clients : L’analyste travaille avec différents acteurs de la banque (comptabilité, direction financière et administrative ...) et plus particulièrement avec les chargés de clientèle corporate qui font le lien avec les clients.
Degré d’utilisation des technologies : Pour interpréter les données des sociétés et effectuer les modélisations financières, l’analyste financier utilise plusieurs logiciels et bases de données tels que Thomson Reuters, Bloomberg et Factset, les notes de brokers ou des logiciels internes.
Contraintes réglementaires : Le cadre réglementaire est une composante importante des marchés financiers. De ce fait, l’analyste doit posséder une bonne connaissance des techniques comptables internationales (IFRS, US GAAP…).
Critères ESG : L’émergence d’un contexte réglementaire contraignant autour de l’investissement responsable entraine le développement des métiers d’analyste ISR qui intègrent des critères ESG à l’évaluation financière des investissements et des sociétés.</v>
      </c>
      <c r="Q141" s="13" t="str">
        <f t="shared" si="34"/>
        <v>Type et taille d’organisation :
L’analyste est un élément central de toutes les entreprises des marchés financiers, des organismes de crédit, des sociétés de conseils en investissement ou en gestion de patrimoine. Ses activités sont organisées par produits et clients, quelle que soit la taille.
Type et taille de projet ou opération :
Les opérations réalisées varient selon le secteur d'investissement (industrie, banque, assurance, organisme de crédit, conseil, etc.) et le type d'opération (fusion/acquisition, modélisation financière, etc.). Elles portent par exemple sur l'évaluation et le suivi des sociétés cotées et la production d'études dans le cas d'introduction en bourse.</v>
      </c>
      <c r="R141" s="13" t="str">
        <f t="shared" si="34"/>
        <v xml:space="preserve">Les horaires de travail sont relativement importants et peuvent varier selon l’actualité et les urgences. L’analyste financier peut être amené à travailler le weekend. </v>
      </c>
      <c r="S141" s="13" t="str">
        <f t="shared" si="34"/>
        <v>L’analyste financier peut être amené à effectuer des déplacements nationaux et internationaux, notamment pour aller à la rencontre des clients ou de sociétés étudiées. En France, les postes d’analyste financier sont majoritairement basés à Paris.</v>
      </c>
      <c r="T141" s="13" t="str">
        <f t="shared" si="34"/>
        <v>Directeur - Associé
Structureur
Originateur
Broker
Conseiller en gestion de patrimoine
Spécialiste conformité
Secrétaire général
Spécialiste IT et cybersécurité
Data Analyst
Stratégiste/Économiste
Ensemble des fonctions supports de l'entreprise (IT, Juridique, Fiscal, Administration)</v>
      </c>
      <c r="U141" s="13" t="str">
        <f t="shared" si="34"/>
        <v>Clients
Sociétés de notations
Consultants et auditeurs
Investisseurs
Émetteurs</v>
      </c>
      <c r="V141" s="27" t="s">
        <v>96</v>
      </c>
      <c r="W141" s="4" t="s">
        <v>209</v>
      </c>
      <c r="X141" s="4" t="s">
        <v>120</v>
      </c>
      <c r="Y141" s="4" t="s">
        <v>13</v>
      </c>
      <c r="Z141" s="4">
        <v>2</v>
      </c>
      <c r="AA141" s="4" t="s">
        <v>13</v>
      </c>
      <c r="AB141" s="95">
        <v>14624</v>
      </c>
      <c r="AC141" s="95" t="s">
        <v>498</v>
      </c>
      <c r="AD141" s="95" t="s">
        <v>13</v>
      </c>
      <c r="AE141" s="95" t="s">
        <v>533</v>
      </c>
      <c r="AF141" s="140" t="s">
        <v>13</v>
      </c>
      <c r="AG141" s="13" t="s">
        <v>13</v>
      </c>
      <c r="AH141" s="26" t="s">
        <v>13</v>
      </c>
      <c r="AI141" s="13" t="s">
        <v>585</v>
      </c>
      <c r="AJ141" s="26" t="s">
        <v>13</v>
      </c>
      <c r="AK141" s="26" t="s">
        <v>13</v>
      </c>
      <c r="AL141" s="13" t="s">
        <v>13</v>
      </c>
      <c r="AM141" s="13" t="s">
        <v>13</v>
      </c>
      <c r="AN141" s="13" t="s">
        <v>13</v>
      </c>
      <c r="AO141" s="13" t="s">
        <v>13</v>
      </c>
    </row>
    <row r="142" spans="1:41" ht="34.200000000000003" customHeight="1" x14ac:dyDescent="0.3">
      <c r="A142" s="11">
        <v>8</v>
      </c>
      <c r="B142" s="11" t="str">
        <f t="shared" si="33"/>
        <v>HO</v>
      </c>
      <c r="C142" s="11" t="str">
        <f t="shared" si="33"/>
        <v>JUR</v>
      </c>
      <c r="D142" s="11" t="str">
        <f t="shared" si="33"/>
        <v>HO</v>
      </c>
      <c r="E142" s="13" t="str">
        <f t="shared" si="33"/>
        <v>MFI118</v>
      </c>
      <c r="F142" s="13" t="str">
        <f>Tableau14556[[#This Row],[Code métier]]&amp;Tableau14556[[#This Row],[Compteur ne rien saisir]]</f>
        <v>MFI1188</v>
      </c>
      <c r="G142" s="11" t="str">
        <f t="shared" si="34"/>
        <v>VF</v>
      </c>
      <c r="H142" s="38" t="str">
        <f t="shared" si="34"/>
        <v>-</v>
      </c>
      <c r="I142" s="13" t="str">
        <f t="shared" si="34"/>
        <v>Analyste financier / crédit</v>
      </c>
      <c r="J142" s="13" t="str">
        <f t="shared" si="34"/>
        <v>Analyste financier / crédit</v>
      </c>
      <c r="K142" s="13" t="str">
        <f t="shared" si="34"/>
        <v>ANALYSE STRATEGIQUE, ECONOMIQUE ET FINANCIERE</v>
      </c>
      <c r="L142" s="13" t="str">
        <f t="shared" si="34"/>
        <v>Analyste
Analyste crédit</v>
      </c>
      <c r="M142" s="13" t="str">
        <f t="shared" si="34"/>
        <v>Analyst
Financial analyst</v>
      </c>
      <c r="N142" s="13" t="str">
        <f t="shared" si="34"/>
        <v>L’analyste financier/crédit est chargé d’étudier la valeur et l’évolution des titres et opérations, afin de conseiller des clients investisseurs ou des gestionnaires de portefeuilles. Il peut aussi être chargé d'étudier les demandes de crédit des particuliers (immobilier, automobile...) et entreprises de son secteur (financement, trésorerie...) afin d’évaluer la capacité de remboursement de l’emprunteur.</v>
      </c>
      <c r="O142" s="13" t="str">
        <f t="shared" si="34"/>
        <v xml:space="preserve">Analyser et évaluer les produits et risques financiers :
L'analyste financier/crédit est chargé de fournir des informations sur des actions ou autres produits financiers, selon son domaine de spécialisation. Il réalise des analyses et études financières (de marché, de risques, de produits, de restructurations économiques ...) à destination des opérateurs sur marchés ou des instances dirigeantes de l'entreprise selon les réglementations commerciales, comptables et financières. En parallèle, il peut être amené à évaluer les demandes de crédits des particuliers ou entreprises et les risques liés à leur octroi selon la stratégie commerciale et financière globale de l'établissement et la réglementation bancaire.
Apporter un conseil ou une recommandation :
Une fois les titres évalués, l’analyste financier délivre des recommandations à l'achat, à la vente ou neutre. Dans certains cas l’analyste peut aussi mettre en œuvre des opérations de fusion et d’acquisition. Ces recommandations peuvent être à destination de clients ayant commandé une analyse ou des gérants et brokers de la banque. Dans le cadre de ses évaluations, l’analyste est également régulièrement appelé à rencontrer les dirigeants des sociétés qu'il étudie, ou à assister à des meetings organisés pour les investisseurs. 
Réaliser des synthèses et un suivi des opérations :
L’analyste évalue un nombre très important de données et de modélisations financières. Pour ce faire, il est souvent amené à concevoir des instruments de suivi et d'analyse de risques, en étroite collaboration avec les services IT. Il contribue à l'élaboration des tableaux de bord et des dossiers de reporting. Il participe également à la préparation des supports contractuels, et au suivi des contrats d'assurance rattachés aux crédits. </v>
      </c>
      <c r="P142" s="13" t="str">
        <f t="shared" si="34"/>
        <v>Type de produit : L’analyste est souvent amené à se spécialiser. Pour cela, il doit être doté d’une solide culture générale économique et financière et d’une connaissance pointue de son secteur de spécialisation. 
Type de clients : L’analyste travaille avec différents acteurs de la banque (comptabilité, direction financière et administrative ...) et plus particulièrement avec les chargés de clientèle corporate qui font le lien avec les clients.
Degré d’utilisation des technologies : Pour interpréter les données des sociétés et effectuer les modélisations financières, l’analyste financier utilise plusieurs logiciels et bases de données tels que Thomson Reuters, Bloomberg et Factset, les notes de brokers ou des logiciels internes.
Contraintes réglementaires : Le cadre réglementaire est une composante importante des marchés financiers. De ce fait, l’analyste doit posséder une bonne connaissance des techniques comptables internationales (IFRS, US GAAP…).
Critères ESG : L’émergence d’un contexte réglementaire contraignant autour de l’investissement responsable entraine le développement des métiers d’analyste ISR qui intègrent des critères ESG à l’évaluation financière des investissements et des sociétés.</v>
      </c>
      <c r="Q142" s="13" t="str">
        <f t="shared" si="34"/>
        <v>Type et taille d’organisation :
L’analyste est un élément central de toutes les entreprises des marchés financiers, des organismes de crédit, des sociétés de conseils en investissement ou en gestion de patrimoine. Ses activités sont organisées par produits et clients, quelle que soit la taille.
Type et taille de projet ou opération :
Les opérations réalisées varient selon le secteur d'investissement (industrie, banque, assurance, organisme de crédit, conseil, etc.) et le type d'opération (fusion/acquisition, modélisation financière, etc.). Elles portent par exemple sur l'évaluation et le suivi des sociétés cotées et la production d'études dans le cas d'introduction en bourse.</v>
      </c>
      <c r="R142" s="13" t="str">
        <f t="shared" si="34"/>
        <v xml:space="preserve">Les horaires de travail sont relativement importants et peuvent varier selon l’actualité et les urgences. L’analyste financier peut être amené à travailler le weekend. </v>
      </c>
      <c r="S142" s="13" t="str">
        <f t="shared" si="34"/>
        <v>L’analyste financier peut être amené à effectuer des déplacements nationaux et internationaux, notamment pour aller à la rencontre des clients ou de sociétés étudiées. En France, les postes d’analyste financier sont majoritairement basés à Paris.</v>
      </c>
      <c r="T142" s="13" t="str">
        <f t="shared" si="34"/>
        <v>Directeur - Associé
Structureur
Originateur
Broker
Conseiller en gestion de patrimoine
Spécialiste conformité
Secrétaire général
Spécialiste IT et cybersécurité
Data Analyst
Stratégiste/Économiste
Ensemble des fonctions supports de l'entreprise (IT, Juridique, Fiscal, Administration)</v>
      </c>
      <c r="U142" s="13" t="str">
        <f t="shared" si="34"/>
        <v>Clients
Sociétés de notations
Consultants et auditeurs
Investisseurs
Émetteurs</v>
      </c>
      <c r="V142" s="27" t="s">
        <v>162</v>
      </c>
      <c r="W142" s="4" t="s">
        <v>163</v>
      </c>
      <c r="X142" s="4" t="s">
        <v>164</v>
      </c>
      <c r="Y142" s="4">
        <v>3</v>
      </c>
      <c r="Z142" s="4">
        <v>3</v>
      </c>
      <c r="AA142" s="4" t="s">
        <v>13</v>
      </c>
      <c r="AB142" s="95" t="s">
        <v>13</v>
      </c>
      <c r="AC142" s="95" t="s">
        <v>13</v>
      </c>
      <c r="AD142" s="95" t="s">
        <v>13</v>
      </c>
      <c r="AE142" s="95" t="str">
        <f>IF(Tableau14556[[#This Row],[N° RNCP-RS]]="-","-","https://www.francecompetences.fr/recherche/rncp/"&amp;Tableau14556[[#This Row],[N° RNCP-RS]])</f>
        <v>-</v>
      </c>
      <c r="AF142" s="140" t="s">
        <v>13</v>
      </c>
      <c r="AG142" s="13" t="s">
        <v>13</v>
      </c>
      <c r="AH142" s="26" t="s">
        <v>13</v>
      </c>
      <c r="AI142" s="13" t="s">
        <v>585</v>
      </c>
      <c r="AJ142" s="26" t="s">
        <v>13</v>
      </c>
      <c r="AK142" s="26" t="s">
        <v>13</v>
      </c>
      <c r="AL142" s="13" t="s">
        <v>13</v>
      </c>
      <c r="AM142" s="13" t="s">
        <v>13</v>
      </c>
      <c r="AN142" s="13" t="s">
        <v>13</v>
      </c>
      <c r="AO142" s="13" t="s">
        <v>13</v>
      </c>
    </row>
    <row r="143" spans="1:41" ht="34.200000000000003" customHeight="1" x14ac:dyDescent="0.3">
      <c r="A143" s="11">
        <v>9</v>
      </c>
      <c r="B143" s="11" t="str">
        <f t="shared" si="33"/>
        <v>HO</v>
      </c>
      <c r="C143" s="11" t="str">
        <f t="shared" si="33"/>
        <v>JUR</v>
      </c>
      <c r="D143" s="11" t="str">
        <f t="shared" si="33"/>
        <v>HO</v>
      </c>
      <c r="E143" s="13" t="str">
        <f t="shared" si="33"/>
        <v>MFI118</v>
      </c>
      <c r="F143" s="13" t="str">
        <f>Tableau14556[[#This Row],[Code métier]]&amp;Tableau14556[[#This Row],[Compteur ne rien saisir]]</f>
        <v>MFI1189</v>
      </c>
      <c r="G143" s="11" t="str">
        <f t="shared" si="34"/>
        <v>VF</v>
      </c>
      <c r="H143" s="38" t="str">
        <f t="shared" si="34"/>
        <v>-</v>
      </c>
      <c r="I143" s="13" t="str">
        <f t="shared" si="34"/>
        <v>Analyste financier / crédit</v>
      </c>
      <c r="J143" s="13" t="str">
        <f t="shared" si="34"/>
        <v>Analyste financier / crédit</v>
      </c>
      <c r="K143" s="13" t="str">
        <f t="shared" si="34"/>
        <v>ANALYSE STRATEGIQUE, ECONOMIQUE ET FINANCIERE</v>
      </c>
      <c r="L143" s="13" t="str">
        <f t="shared" si="34"/>
        <v>Analyste
Analyste crédit</v>
      </c>
      <c r="M143" s="13" t="str">
        <f t="shared" si="34"/>
        <v>Analyst
Financial analyst</v>
      </c>
      <c r="N143" s="13" t="str">
        <f t="shared" si="34"/>
        <v>L’analyste financier/crédit est chargé d’étudier la valeur et l’évolution des titres et opérations, afin de conseiller des clients investisseurs ou des gestionnaires de portefeuilles. Il peut aussi être chargé d'étudier les demandes de crédit des particuliers (immobilier, automobile...) et entreprises de son secteur (financement, trésorerie...) afin d’évaluer la capacité de remboursement de l’emprunteur.</v>
      </c>
      <c r="O143" s="13" t="str">
        <f t="shared" si="34"/>
        <v xml:space="preserve">Analyser et évaluer les produits et risques financiers :
L'analyste financier/crédit est chargé de fournir des informations sur des actions ou autres produits financiers, selon son domaine de spécialisation. Il réalise des analyses et études financières (de marché, de risques, de produits, de restructurations économiques ...) à destination des opérateurs sur marchés ou des instances dirigeantes de l'entreprise selon les réglementations commerciales, comptables et financières. En parallèle, il peut être amené à évaluer les demandes de crédits des particuliers ou entreprises et les risques liés à leur octroi selon la stratégie commerciale et financière globale de l'établissement et la réglementation bancaire.
Apporter un conseil ou une recommandation :
Une fois les titres évalués, l’analyste financier délivre des recommandations à l'achat, à la vente ou neutre. Dans certains cas l’analyste peut aussi mettre en œuvre des opérations de fusion et d’acquisition. Ces recommandations peuvent être à destination de clients ayant commandé une analyse ou des gérants et brokers de la banque. Dans le cadre de ses évaluations, l’analyste est également régulièrement appelé à rencontrer les dirigeants des sociétés qu'il étudie, ou à assister à des meetings organisés pour les investisseurs. 
Réaliser des synthèses et un suivi des opérations :
L’analyste évalue un nombre très important de données et de modélisations financières. Pour ce faire, il est souvent amené à concevoir des instruments de suivi et d'analyse de risques, en étroite collaboration avec les services IT. Il contribue à l'élaboration des tableaux de bord et des dossiers de reporting. Il participe également à la préparation des supports contractuels, et au suivi des contrats d'assurance rattachés aux crédits. </v>
      </c>
      <c r="P143" s="13" t="str">
        <f t="shared" si="34"/>
        <v>Type de produit : L’analyste est souvent amené à se spécialiser. Pour cela, il doit être doté d’une solide culture générale économique et financière et d’une connaissance pointue de son secteur de spécialisation. 
Type de clients : L’analyste travaille avec différents acteurs de la banque (comptabilité, direction financière et administrative ...) et plus particulièrement avec les chargés de clientèle corporate qui font le lien avec les clients.
Degré d’utilisation des technologies : Pour interpréter les données des sociétés et effectuer les modélisations financières, l’analyste financier utilise plusieurs logiciels et bases de données tels que Thomson Reuters, Bloomberg et Factset, les notes de brokers ou des logiciels internes.
Contraintes réglementaires : Le cadre réglementaire est une composante importante des marchés financiers. De ce fait, l’analyste doit posséder une bonne connaissance des techniques comptables internationales (IFRS, US GAAP…).
Critères ESG : L’émergence d’un contexte réglementaire contraignant autour de l’investissement responsable entraine le développement des métiers d’analyste ISR qui intègrent des critères ESG à l’évaluation financière des investissements et des sociétés.</v>
      </c>
      <c r="Q143" s="13" t="str">
        <f t="shared" si="34"/>
        <v>Type et taille d’organisation :
L’analyste est un élément central de toutes les entreprises des marchés financiers, des organismes de crédit, des sociétés de conseils en investissement ou en gestion de patrimoine. Ses activités sont organisées par produits et clients, quelle que soit la taille.
Type et taille de projet ou opération :
Les opérations réalisées varient selon le secteur d'investissement (industrie, banque, assurance, organisme de crédit, conseil, etc.) et le type d'opération (fusion/acquisition, modélisation financière, etc.). Elles portent par exemple sur l'évaluation et le suivi des sociétés cotées et la production d'études dans le cas d'introduction en bourse.</v>
      </c>
      <c r="R143" s="13" t="str">
        <f t="shared" si="34"/>
        <v xml:space="preserve">Les horaires de travail sont relativement importants et peuvent varier selon l’actualité et les urgences. L’analyste financier peut être amené à travailler le weekend. </v>
      </c>
      <c r="S143" s="13" t="str">
        <f t="shared" si="34"/>
        <v>L’analyste financier peut être amené à effectuer des déplacements nationaux et internationaux, notamment pour aller à la rencontre des clients ou de sociétés étudiées. En France, les postes d’analyste financier sont majoritairement basés à Paris.</v>
      </c>
      <c r="T143" s="13" t="str">
        <f t="shared" si="34"/>
        <v>Directeur - Associé
Structureur
Originateur
Broker
Conseiller en gestion de patrimoine
Spécialiste conformité
Secrétaire général
Spécialiste IT et cybersécurité
Data Analyst
Stratégiste/Économiste
Ensemble des fonctions supports de l'entreprise (IT, Juridique, Fiscal, Administration)</v>
      </c>
      <c r="U143" s="13" t="str">
        <f t="shared" si="34"/>
        <v>Clients
Sociétés de notations
Consultants et auditeurs
Investisseurs
Émetteurs</v>
      </c>
      <c r="V143" s="27" t="s">
        <v>162</v>
      </c>
      <c r="W143" s="4" t="s">
        <v>163</v>
      </c>
      <c r="X143" s="4" t="s">
        <v>165</v>
      </c>
      <c r="Y143" s="4" t="s">
        <v>13</v>
      </c>
      <c r="Z143" s="4">
        <v>3</v>
      </c>
      <c r="AA143" s="4" t="s">
        <v>13</v>
      </c>
      <c r="AB143" s="95" t="s">
        <v>13</v>
      </c>
      <c r="AC143" s="95" t="s">
        <v>13</v>
      </c>
      <c r="AD143" s="95" t="s">
        <v>13</v>
      </c>
      <c r="AE143" s="95" t="str">
        <f>IF(Tableau14556[[#This Row],[N° RNCP-RS]]="-","-","https://www.francecompetences.fr/recherche/rncp/"&amp;Tableau14556[[#This Row],[N° RNCP-RS]])</f>
        <v>-</v>
      </c>
      <c r="AF143" s="140" t="s">
        <v>13</v>
      </c>
      <c r="AG143" s="13" t="s">
        <v>13</v>
      </c>
      <c r="AH143" s="26" t="s">
        <v>13</v>
      </c>
      <c r="AI143" s="13" t="s">
        <v>585</v>
      </c>
      <c r="AJ143" s="26" t="s">
        <v>13</v>
      </c>
      <c r="AK143" s="26" t="s">
        <v>13</v>
      </c>
      <c r="AL143" s="13" t="s">
        <v>13</v>
      </c>
      <c r="AM143" s="13" t="s">
        <v>13</v>
      </c>
      <c r="AN143" s="13" t="s">
        <v>13</v>
      </c>
      <c r="AO143" s="13" t="s">
        <v>13</v>
      </c>
    </row>
    <row r="144" spans="1:41" ht="34.200000000000003" customHeight="1" x14ac:dyDescent="0.3">
      <c r="A144" s="11">
        <v>10</v>
      </c>
      <c r="B144" s="11" t="str">
        <f t="shared" si="33"/>
        <v>HO</v>
      </c>
      <c r="C144" s="11" t="str">
        <f t="shared" si="33"/>
        <v>JUR</v>
      </c>
      <c r="D144" s="11" t="str">
        <f t="shared" si="33"/>
        <v>HO</v>
      </c>
      <c r="E144" s="13" t="str">
        <f t="shared" si="33"/>
        <v>MFI118</v>
      </c>
      <c r="F144" s="13" t="str">
        <f>Tableau14556[[#This Row],[Code métier]]&amp;Tableau14556[[#This Row],[Compteur ne rien saisir]]</f>
        <v>MFI11810</v>
      </c>
      <c r="G144" s="11" t="str">
        <f t="shared" si="34"/>
        <v>VF</v>
      </c>
      <c r="H144" s="38" t="str">
        <f t="shared" si="34"/>
        <v>-</v>
      </c>
      <c r="I144" s="13" t="str">
        <f t="shared" si="34"/>
        <v>Analyste financier / crédit</v>
      </c>
      <c r="J144" s="13" t="str">
        <f t="shared" si="34"/>
        <v>Analyste financier / crédit</v>
      </c>
      <c r="K144" s="13" t="str">
        <f t="shared" si="34"/>
        <v>ANALYSE STRATEGIQUE, ECONOMIQUE ET FINANCIERE</v>
      </c>
      <c r="L144" s="13" t="str">
        <f t="shared" si="34"/>
        <v>Analyste
Analyste crédit</v>
      </c>
      <c r="M144" s="13" t="str">
        <f t="shared" si="34"/>
        <v>Analyst
Financial analyst</v>
      </c>
      <c r="N144" s="13" t="str">
        <f t="shared" si="34"/>
        <v>L’analyste financier/crédit est chargé d’étudier la valeur et l’évolution des titres et opérations, afin de conseiller des clients investisseurs ou des gestionnaires de portefeuilles. Il peut aussi être chargé d'étudier les demandes de crédit des particuliers (immobilier, automobile...) et entreprises de son secteur (financement, trésorerie...) afin d’évaluer la capacité de remboursement de l’emprunteur.</v>
      </c>
      <c r="O144" s="13" t="str">
        <f t="shared" si="34"/>
        <v xml:space="preserve">Analyser et évaluer les produits et risques financiers :
L'analyste financier/crédit est chargé de fournir des informations sur des actions ou autres produits financiers, selon son domaine de spécialisation. Il réalise des analyses et études financières (de marché, de risques, de produits, de restructurations économiques ...) à destination des opérateurs sur marchés ou des instances dirigeantes de l'entreprise selon les réglementations commerciales, comptables et financières. En parallèle, il peut être amené à évaluer les demandes de crédits des particuliers ou entreprises et les risques liés à leur octroi selon la stratégie commerciale et financière globale de l'établissement et la réglementation bancaire.
Apporter un conseil ou une recommandation :
Une fois les titres évalués, l’analyste financier délivre des recommandations à l'achat, à la vente ou neutre. Dans certains cas l’analyste peut aussi mettre en œuvre des opérations de fusion et d’acquisition. Ces recommandations peuvent être à destination de clients ayant commandé une analyse ou des gérants et brokers de la banque. Dans le cadre de ses évaluations, l’analyste est également régulièrement appelé à rencontrer les dirigeants des sociétés qu'il étudie, ou à assister à des meetings organisés pour les investisseurs. 
Réaliser des synthèses et un suivi des opérations :
L’analyste évalue un nombre très important de données et de modélisations financières. Pour ce faire, il est souvent amené à concevoir des instruments de suivi et d'analyse de risques, en étroite collaboration avec les services IT. Il contribue à l'élaboration des tableaux de bord et des dossiers de reporting. Il participe également à la préparation des supports contractuels, et au suivi des contrats d'assurance rattachés aux crédits. </v>
      </c>
      <c r="P144" s="13" t="str">
        <f t="shared" si="34"/>
        <v>Type de produit : L’analyste est souvent amené à se spécialiser. Pour cela, il doit être doté d’une solide culture générale économique et financière et d’une connaissance pointue de son secteur de spécialisation. 
Type de clients : L’analyste travaille avec différents acteurs de la banque (comptabilité, direction financière et administrative ...) et plus particulièrement avec les chargés de clientèle corporate qui font le lien avec les clients.
Degré d’utilisation des technologies : Pour interpréter les données des sociétés et effectuer les modélisations financières, l’analyste financier utilise plusieurs logiciels et bases de données tels que Thomson Reuters, Bloomberg et Factset, les notes de brokers ou des logiciels internes.
Contraintes réglementaires : Le cadre réglementaire est une composante importante des marchés financiers. De ce fait, l’analyste doit posséder une bonne connaissance des techniques comptables internationales (IFRS, US GAAP…).
Critères ESG : L’émergence d’un contexte réglementaire contraignant autour de l’investissement responsable entraine le développement des métiers d’analyste ISR qui intègrent des critères ESG à l’évaluation financière des investissements et des sociétés.</v>
      </c>
      <c r="Q144" s="13" t="str">
        <f t="shared" si="34"/>
        <v>Type et taille d’organisation :
L’analyste est un élément central de toutes les entreprises des marchés financiers, des organismes de crédit, des sociétés de conseils en investissement ou en gestion de patrimoine. Ses activités sont organisées par produits et clients, quelle que soit la taille.
Type et taille de projet ou opération :
Les opérations réalisées varient selon le secteur d'investissement (industrie, banque, assurance, organisme de crédit, conseil, etc.) et le type d'opération (fusion/acquisition, modélisation financière, etc.). Elles portent par exemple sur l'évaluation et le suivi des sociétés cotées et la production d'études dans le cas d'introduction en bourse.</v>
      </c>
      <c r="R144" s="13" t="str">
        <f t="shared" si="34"/>
        <v xml:space="preserve">Les horaires de travail sont relativement importants et peuvent varier selon l’actualité et les urgences. L’analyste financier peut être amené à travailler le weekend. </v>
      </c>
      <c r="S144" s="13" t="str">
        <f t="shared" si="34"/>
        <v>L’analyste financier peut être amené à effectuer des déplacements nationaux et internationaux, notamment pour aller à la rencontre des clients ou de sociétés étudiées. En France, les postes d’analyste financier sont majoritairement basés à Paris.</v>
      </c>
      <c r="T144" s="13" t="str">
        <f t="shared" si="34"/>
        <v>Directeur - Associé
Structureur
Originateur
Broker
Conseiller en gestion de patrimoine
Spécialiste conformité
Secrétaire général
Spécialiste IT et cybersécurité
Data Analyst
Stratégiste/Économiste
Ensemble des fonctions supports de l'entreprise (IT, Juridique, Fiscal, Administration)</v>
      </c>
      <c r="U144" s="13" t="str">
        <f t="shared" si="34"/>
        <v>Clients
Sociétés de notations
Consultants et auditeurs
Investisseurs
Émetteurs</v>
      </c>
      <c r="V144" s="27" t="s">
        <v>162</v>
      </c>
      <c r="W144" s="4" t="s">
        <v>268</v>
      </c>
      <c r="X144" s="4" t="s">
        <v>171</v>
      </c>
      <c r="Y144" s="4" t="s">
        <v>13</v>
      </c>
      <c r="Z144" s="4">
        <v>3</v>
      </c>
      <c r="AA144" s="4" t="s">
        <v>13</v>
      </c>
      <c r="AB144" s="95" t="s">
        <v>13</v>
      </c>
      <c r="AC144" s="95" t="s">
        <v>13</v>
      </c>
      <c r="AD144" s="95" t="s">
        <v>13</v>
      </c>
      <c r="AE144" s="95" t="str">
        <f>IF(Tableau14556[[#This Row],[N° RNCP-RS]]="-","-","https://www.francecompetences.fr/recherche/rncp/"&amp;Tableau14556[[#This Row],[N° RNCP-RS]])</f>
        <v>-</v>
      </c>
      <c r="AF144" s="140" t="s">
        <v>13</v>
      </c>
      <c r="AG144" s="13" t="s">
        <v>13</v>
      </c>
      <c r="AH144" s="26" t="s">
        <v>13</v>
      </c>
      <c r="AI144" s="13" t="s">
        <v>585</v>
      </c>
      <c r="AJ144" s="26" t="s">
        <v>13</v>
      </c>
      <c r="AK144" s="26" t="s">
        <v>13</v>
      </c>
      <c r="AL144" s="13" t="s">
        <v>13</v>
      </c>
      <c r="AM144" s="13" t="s">
        <v>13</v>
      </c>
      <c r="AN144" s="13" t="s">
        <v>13</v>
      </c>
      <c r="AO144" s="13" t="s">
        <v>13</v>
      </c>
    </row>
    <row r="145" spans="1:41" ht="34.200000000000003" customHeight="1" x14ac:dyDescent="0.3">
      <c r="A145" s="11">
        <v>11</v>
      </c>
      <c r="B145" s="11" t="str">
        <f t="shared" si="33"/>
        <v>HO</v>
      </c>
      <c r="C145" s="11" t="str">
        <f t="shared" si="33"/>
        <v>JUR</v>
      </c>
      <c r="D145" s="11" t="str">
        <f t="shared" si="33"/>
        <v>HO</v>
      </c>
      <c r="E145" s="13" t="str">
        <f t="shared" si="33"/>
        <v>MFI118</v>
      </c>
      <c r="F145" s="13" t="str">
        <f>Tableau14556[[#This Row],[Code métier]]&amp;Tableau14556[[#This Row],[Compteur ne rien saisir]]</f>
        <v>MFI11811</v>
      </c>
      <c r="G145" s="11" t="str">
        <f t="shared" si="34"/>
        <v>VF</v>
      </c>
      <c r="H145" s="38" t="str">
        <f t="shared" si="34"/>
        <v>-</v>
      </c>
      <c r="I145" s="13" t="str">
        <f t="shared" si="34"/>
        <v>Analyste financier / crédit</v>
      </c>
      <c r="J145" s="13" t="str">
        <f t="shared" si="34"/>
        <v>Analyste financier / crédit</v>
      </c>
      <c r="K145" s="13" t="str">
        <f t="shared" si="34"/>
        <v>ANALYSE STRATEGIQUE, ECONOMIQUE ET FINANCIERE</v>
      </c>
      <c r="L145" s="13" t="str">
        <f t="shared" ref="L145:U146" si="35">IF(L143="","",L143)</f>
        <v>Analyste
Analyste crédit</v>
      </c>
      <c r="M145" s="13" t="str">
        <f t="shared" si="35"/>
        <v>Analyst
Financial analyst</v>
      </c>
      <c r="N145" s="13" t="str">
        <f t="shared" si="35"/>
        <v>L’analyste financier/crédit est chargé d’étudier la valeur et l’évolution des titres et opérations, afin de conseiller des clients investisseurs ou des gestionnaires de portefeuilles. Il peut aussi être chargé d'étudier les demandes de crédit des particuliers (immobilier, automobile...) et entreprises de son secteur (financement, trésorerie...) afin d’évaluer la capacité de remboursement de l’emprunteur.</v>
      </c>
      <c r="O145" s="13" t="str">
        <f t="shared" si="35"/>
        <v xml:space="preserve">Analyser et évaluer les produits et risques financiers :
L'analyste financier/crédit est chargé de fournir des informations sur des actions ou autres produits financiers, selon son domaine de spécialisation. Il réalise des analyses et études financières (de marché, de risques, de produits, de restructurations économiques ...) à destination des opérateurs sur marchés ou des instances dirigeantes de l'entreprise selon les réglementations commerciales, comptables et financières. En parallèle, il peut être amené à évaluer les demandes de crédits des particuliers ou entreprises et les risques liés à leur octroi selon la stratégie commerciale et financière globale de l'établissement et la réglementation bancaire.
Apporter un conseil ou une recommandation :
Une fois les titres évalués, l’analyste financier délivre des recommandations à l'achat, à la vente ou neutre. Dans certains cas l’analyste peut aussi mettre en œuvre des opérations de fusion et d’acquisition. Ces recommandations peuvent être à destination de clients ayant commandé une analyse ou des gérants et brokers de la banque. Dans le cadre de ses évaluations, l’analyste est également régulièrement appelé à rencontrer les dirigeants des sociétés qu'il étudie, ou à assister à des meetings organisés pour les investisseurs. 
Réaliser des synthèses et un suivi des opérations :
L’analyste évalue un nombre très important de données et de modélisations financières. Pour ce faire, il est souvent amené à concevoir des instruments de suivi et d'analyse de risques, en étroite collaboration avec les services IT. Il contribue à l'élaboration des tableaux de bord et des dossiers de reporting. Il participe également à la préparation des supports contractuels, et au suivi des contrats d'assurance rattachés aux crédits. </v>
      </c>
      <c r="P145" s="13" t="str">
        <f t="shared" si="35"/>
        <v>Type de produit : L’analyste est souvent amené à se spécialiser. Pour cela, il doit être doté d’une solide culture générale économique et financière et d’une connaissance pointue de son secteur de spécialisation. 
Type de clients : L’analyste travaille avec différents acteurs de la banque (comptabilité, direction financière et administrative ...) et plus particulièrement avec les chargés de clientèle corporate qui font le lien avec les clients.
Degré d’utilisation des technologies : Pour interpréter les données des sociétés et effectuer les modélisations financières, l’analyste financier utilise plusieurs logiciels et bases de données tels que Thomson Reuters, Bloomberg et Factset, les notes de brokers ou des logiciels internes.
Contraintes réglementaires : Le cadre réglementaire est une composante importante des marchés financiers. De ce fait, l’analyste doit posséder une bonne connaissance des techniques comptables internationales (IFRS, US GAAP…).
Critères ESG : L’émergence d’un contexte réglementaire contraignant autour de l’investissement responsable entraine le développement des métiers d’analyste ISR qui intègrent des critères ESG à l’évaluation financière des investissements et des sociétés.</v>
      </c>
      <c r="Q145" s="13" t="str">
        <f t="shared" si="35"/>
        <v>Type et taille d’organisation :
L’analyste est un élément central de toutes les entreprises des marchés financiers, des organismes de crédit, des sociétés de conseils en investissement ou en gestion de patrimoine. Ses activités sont organisées par produits et clients, quelle que soit la taille.
Type et taille de projet ou opération :
Les opérations réalisées varient selon le secteur d'investissement (industrie, banque, assurance, organisme de crédit, conseil, etc.) et le type d'opération (fusion/acquisition, modélisation financière, etc.). Elles portent par exemple sur l'évaluation et le suivi des sociétés cotées et la production d'études dans le cas d'introduction en bourse.</v>
      </c>
      <c r="R145" s="13" t="str">
        <f t="shared" si="35"/>
        <v xml:space="preserve">Les horaires de travail sont relativement importants et peuvent varier selon l’actualité et les urgences. L’analyste financier peut être amené à travailler le weekend. </v>
      </c>
      <c r="S145" s="13" t="str">
        <f t="shared" si="35"/>
        <v>L’analyste financier peut être amené à effectuer des déplacements nationaux et internationaux, notamment pour aller à la rencontre des clients ou de sociétés étudiées. En France, les postes d’analyste financier sont majoritairement basés à Paris.</v>
      </c>
      <c r="T145" s="13" t="str">
        <f t="shared" si="35"/>
        <v>Directeur - Associé
Structureur
Originateur
Broker
Conseiller en gestion de patrimoine
Spécialiste conformité
Secrétaire général
Spécialiste IT et cybersécurité
Data Analyst
Stratégiste/Économiste
Ensemble des fonctions supports de l'entreprise (IT, Juridique, Fiscal, Administration)</v>
      </c>
      <c r="U145" s="13" t="str">
        <f t="shared" si="35"/>
        <v>Clients
Sociétés de notations
Consultants et auditeurs
Investisseurs
Émetteurs</v>
      </c>
      <c r="V145" s="27" t="s">
        <v>180</v>
      </c>
      <c r="W145" s="4" t="s">
        <v>181</v>
      </c>
      <c r="X145" s="4" t="s">
        <v>188</v>
      </c>
      <c r="Y145" s="4" t="s">
        <v>13</v>
      </c>
      <c r="Z145" s="4">
        <v>2</v>
      </c>
      <c r="AA145" s="4" t="s">
        <v>13</v>
      </c>
      <c r="AB145" s="95" t="s">
        <v>13</v>
      </c>
      <c r="AC145" s="95" t="s">
        <v>13</v>
      </c>
      <c r="AD145" s="95" t="s">
        <v>13</v>
      </c>
      <c r="AE145" s="95" t="str">
        <f>IF(Tableau14556[[#This Row],[N° RNCP-RS]]="-","-","https://www.francecompetences.fr/recherche/rncp/"&amp;Tableau14556[[#This Row],[N° RNCP-RS]])</f>
        <v>-</v>
      </c>
      <c r="AF145" s="140" t="s">
        <v>13</v>
      </c>
      <c r="AG145" s="13" t="s">
        <v>13</v>
      </c>
      <c r="AH145" s="26" t="s">
        <v>13</v>
      </c>
      <c r="AI145" s="13" t="s">
        <v>585</v>
      </c>
      <c r="AJ145" s="26" t="s">
        <v>13</v>
      </c>
      <c r="AK145" s="26" t="s">
        <v>13</v>
      </c>
      <c r="AL145" s="13" t="s">
        <v>13</v>
      </c>
      <c r="AM145" s="13" t="s">
        <v>13</v>
      </c>
      <c r="AN145" s="13" t="s">
        <v>13</v>
      </c>
      <c r="AO145" s="13" t="s">
        <v>13</v>
      </c>
    </row>
    <row r="146" spans="1:41" ht="34.200000000000003" customHeight="1" x14ac:dyDescent="0.3">
      <c r="A146" s="11">
        <v>12</v>
      </c>
      <c r="B146" s="11" t="str">
        <f t="shared" si="33"/>
        <v>HO</v>
      </c>
      <c r="C146" s="11" t="str">
        <f t="shared" si="33"/>
        <v>JUR</v>
      </c>
      <c r="D146" s="11" t="str">
        <f t="shared" si="33"/>
        <v>HO</v>
      </c>
      <c r="E146" s="13" t="str">
        <f t="shared" si="33"/>
        <v>MFI118</v>
      </c>
      <c r="F146" s="13" t="str">
        <f>Tableau14556[[#This Row],[Code métier]]&amp;Tableau14556[[#This Row],[Compteur ne rien saisir]]</f>
        <v>MFI11812</v>
      </c>
      <c r="G146" s="11" t="str">
        <f t="shared" si="34"/>
        <v>VF</v>
      </c>
      <c r="H146" s="38" t="str">
        <f t="shared" si="34"/>
        <v>-</v>
      </c>
      <c r="I146" s="13" t="str">
        <f t="shared" si="34"/>
        <v>Analyste financier / crédit</v>
      </c>
      <c r="J146" s="13" t="str">
        <f t="shared" si="34"/>
        <v>Analyste financier / crédit</v>
      </c>
      <c r="K146" s="13" t="str">
        <f t="shared" si="34"/>
        <v>ANALYSE STRATEGIQUE, ECONOMIQUE ET FINANCIERE</v>
      </c>
      <c r="L146" s="13" t="str">
        <f t="shared" si="35"/>
        <v>Analyste
Analyste crédit</v>
      </c>
      <c r="M146" s="13" t="str">
        <f t="shared" si="35"/>
        <v>Analyst
Financial analyst</v>
      </c>
      <c r="N146" s="13" t="str">
        <f t="shared" si="35"/>
        <v>L’analyste financier/crédit est chargé d’étudier la valeur et l’évolution des titres et opérations, afin de conseiller des clients investisseurs ou des gestionnaires de portefeuilles. Il peut aussi être chargé d'étudier les demandes de crédit des particuliers (immobilier, automobile...) et entreprises de son secteur (financement, trésorerie...) afin d’évaluer la capacité de remboursement de l’emprunteur.</v>
      </c>
      <c r="O146" s="13" t="str">
        <f t="shared" si="35"/>
        <v xml:space="preserve">Analyser et évaluer les produits et risques financiers :
L'analyste financier/crédit est chargé de fournir des informations sur des actions ou autres produits financiers, selon son domaine de spécialisation. Il réalise des analyses et études financières (de marché, de risques, de produits, de restructurations économiques ...) à destination des opérateurs sur marchés ou des instances dirigeantes de l'entreprise selon les réglementations commerciales, comptables et financières. En parallèle, il peut être amené à évaluer les demandes de crédits des particuliers ou entreprises et les risques liés à leur octroi selon la stratégie commerciale et financière globale de l'établissement et la réglementation bancaire.
Apporter un conseil ou une recommandation :
Une fois les titres évalués, l’analyste financier délivre des recommandations à l'achat, à la vente ou neutre. Dans certains cas l’analyste peut aussi mettre en œuvre des opérations de fusion et d’acquisition. Ces recommandations peuvent être à destination de clients ayant commandé une analyse ou des gérants et brokers de la banque. Dans le cadre de ses évaluations, l’analyste est également régulièrement appelé à rencontrer les dirigeants des sociétés qu'il étudie, ou à assister à des meetings organisés pour les investisseurs. 
Réaliser des synthèses et un suivi des opérations :
L’analyste évalue un nombre très important de données et de modélisations financières. Pour ce faire, il est souvent amené à concevoir des instruments de suivi et d'analyse de risques, en étroite collaboration avec les services IT. Il contribue à l'élaboration des tableaux de bord et des dossiers de reporting. Il participe également à la préparation des supports contractuels, et au suivi des contrats d'assurance rattachés aux crédits. </v>
      </c>
      <c r="P146" s="13" t="str">
        <f t="shared" si="35"/>
        <v>Type de produit : L’analyste est souvent amené à se spécialiser. Pour cela, il doit être doté d’une solide culture générale économique et financière et d’une connaissance pointue de son secteur de spécialisation. 
Type de clients : L’analyste travaille avec différents acteurs de la banque (comptabilité, direction financière et administrative ...) et plus particulièrement avec les chargés de clientèle corporate qui font le lien avec les clients.
Degré d’utilisation des technologies : Pour interpréter les données des sociétés et effectuer les modélisations financières, l’analyste financier utilise plusieurs logiciels et bases de données tels que Thomson Reuters, Bloomberg et Factset, les notes de brokers ou des logiciels internes.
Contraintes réglementaires : Le cadre réglementaire est une composante importante des marchés financiers. De ce fait, l’analyste doit posséder une bonne connaissance des techniques comptables internationales (IFRS, US GAAP…).
Critères ESG : L’émergence d’un contexte réglementaire contraignant autour de l’investissement responsable entraine le développement des métiers d’analyste ISR qui intègrent des critères ESG à l’évaluation financière des investissements et des sociétés.</v>
      </c>
      <c r="Q146" s="13" t="str">
        <f t="shared" si="35"/>
        <v>Type et taille d’organisation :
L’analyste est un élément central de toutes les entreprises des marchés financiers, des organismes de crédit, des sociétés de conseils en investissement ou en gestion de patrimoine. Ses activités sont organisées par produits et clients, quelle que soit la taille.
Type et taille de projet ou opération :
Les opérations réalisées varient selon le secteur d'investissement (industrie, banque, assurance, organisme de crédit, conseil, etc.) et le type d'opération (fusion/acquisition, modélisation financière, etc.). Elles portent par exemple sur l'évaluation et le suivi des sociétés cotées et la production d'études dans le cas d'introduction en bourse.</v>
      </c>
      <c r="R146" s="13" t="str">
        <f t="shared" si="35"/>
        <v xml:space="preserve">Les horaires de travail sont relativement importants et peuvent varier selon l’actualité et les urgences. L’analyste financier peut être amené à travailler le weekend. </v>
      </c>
      <c r="S146" s="13" t="str">
        <f t="shared" si="35"/>
        <v>L’analyste financier peut être amené à effectuer des déplacements nationaux et internationaux, notamment pour aller à la rencontre des clients ou de sociétés étudiées. En France, les postes d’analyste financier sont majoritairement basés à Paris.</v>
      </c>
      <c r="T146" s="13" t="str">
        <f t="shared" si="35"/>
        <v>Directeur - Associé
Structureur
Originateur
Broker
Conseiller en gestion de patrimoine
Spécialiste conformité
Secrétaire général
Spécialiste IT et cybersécurité
Data Analyst
Stratégiste/Économiste
Ensemble des fonctions supports de l'entreprise (IT, Juridique, Fiscal, Administration)</v>
      </c>
      <c r="U146" s="13" t="str">
        <f t="shared" si="35"/>
        <v>Clients
Sociétés de notations
Consultants et auditeurs
Investisseurs
Émetteurs</v>
      </c>
      <c r="V146" s="27" t="s">
        <v>180</v>
      </c>
      <c r="W146" s="4" t="s">
        <v>19</v>
      </c>
      <c r="X146" s="4" t="s">
        <v>7</v>
      </c>
      <c r="Y146" s="4" t="s">
        <v>13</v>
      </c>
      <c r="Z146" s="4">
        <v>3</v>
      </c>
      <c r="AA146" s="4" t="s">
        <v>13</v>
      </c>
      <c r="AB146" s="95" t="s">
        <v>13</v>
      </c>
      <c r="AC146" s="95" t="s">
        <v>13</v>
      </c>
      <c r="AD146" s="95" t="s">
        <v>13</v>
      </c>
      <c r="AE146" s="95" t="str">
        <f>IF(Tableau14556[[#This Row],[N° RNCP-RS]]="-","-","https://www.francecompetences.fr/recherche/rncp/"&amp;Tableau14556[[#This Row],[N° RNCP-RS]])</f>
        <v>-</v>
      </c>
      <c r="AF146" s="140" t="s">
        <v>13</v>
      </c>
      <c r="AG146" s="13" t="s">
        <v>13</v>
      </c>
      <c r="AH146" s="26" t="s">
        <v>13</v>
      </c>
      <c r="AI146" s="13" t="s">
        <v>585</v>
      </c>
      <c r="AJ146" s="26" t="s">
        <v>13</v>
      </c>
      <c r="AK146" s="26" t="s">
        <v>13</v>
      </c>
      <c r="AL146" s="13" t="s">
        <v>13</v>
      </c>
      <c r="AM146" s="13" t="s">
        <v>13</v>
      </c>
      <c r="AN146" s="13" t="s">
        <v>13</v>
      </c>
      <c r="AO146" s="13" t="s">
        <v>13</v>
      </c>
    </row>
    <row r="147" spans="1:41" ht="349.95" hidden="1" customHeight="1" x14ac:dyDescent="0.3">
      <c r="A147" s="12">
        <v>1</v>
      </c>
      <c r="B147" s="7" t="s">
        <v>13</v>
      </c>
      <c r="C147" s="35" t="s">
        <v>305</v>
      </c>
      <c r="D147" s="7" t="s">
        <v>247</v>
      </c>
      <c r="E147" s="12" t="s">
        <v>47</v>
      </c>
      <c r="F147" s="12" t="str">
        <f>Tableau14556[[#This Row],[Code métier]]&amp;Tableau14556[[#This Row],[Compteur ne rien saisir]]</f>
        <v>MFI1051</v>
      </c>
      <c r="G147" s="143" t="s">
        <v>448</v>
      </c>
      <c r="H147" s="36" t="s">
        <v>13</v>
      </c>
      <c r="I147" s="109" t="s">
        <v>302</v>
      </c>
      <c r="J147" s="109" t="s">
        <v>302</v>
      </c>
      <c r="K147" s="8" t="s">
        <v>197</v>
      </c>
      <c r="L147" s="8" t="s">
        <v>242</v>
      </c>
      <c r="M147" s="8" t="s">
        <v>243</v>
      </c>
      <c r="N147" s="8" t="s">
        <v>257</v>
      </c>
      <c r="O147" s="149" t="s">
        <v>648</v>
      </c>
      <c r="P147" s="149" t="s">
        <v>649</v>
      </c>
      <c r="Q147" s="149" t="s">
        <v>650</v>
      </c>
      <c r="R147" s="149" t="s">
        <v>651</v>
      </c>
      <c r="S147" s="8" t="s">
        <v>258</v>
      </c>
      <c r="T147" s="8" t="s">
        <v>567</v>
      </c>
      <c r="U147" s="8" t="s">
        <v>341</v>
      </c>
      <c r="V147" s="27" t="s">
        <v>96</v>
      </c>
      <c r="W147" s="4" t="s">
        <v>140</v>
      </c>
      <c r="X147" s="4" t="s">
        <v>151</v>
      </c>
      <c r="Y147" s="4">
        <v>1</v>
      </c>
      <c r="Z147" s="4">
        <v>4</v>
      </c>
      <c r="AA147" s="4" t="s">
        <v>13</v>
      </c>
      <c r="AB147" s="96">
        <v>34025</v>
      </c>
      <c r="AC147" s="117" t="s">
        <v>512</v>
      </c>
      <c r="AD147" s="96" t="s">
        <v>13</v>
      </c>
      <c r="AE147" s="96" t="str">
        <f>IF(Tableau14556[[#This Row],[N° RNCP-RS]]="-","-","https://www.francecompetences.fr/recherche/rncp/"&amp;Tableau14556[[#This Row],[N° RNCP-RS]])</f>
        <v>https://www.francecompetences.fr/recherche/rncp/34025</v>
      </c>
      <c r="AF147" s="96" t="s">
        <v>556</v>
      </c>
      <c r="AG147" s="14" t="s">
        <v>13</v>
      </c>
      <c r="AH147" s="8" t="s">
        <v>13</v>
      </c>
      <c r="AI147" s="14" t="s">
        <v>585</v>
      </c>
      <c r="AJ147" s="8" t="s">
        <v>4</v>
      </c>
      <c r="AK147" s="8" t="s">
        <v>5</v>
      </c>
      <c r="AL147" s="14" t="s">
        <v>13</v>
      </c>
      <c r="AM147" s="14" t="s">
        <v>13</v>
      </c>
      <c r="AN147" s="14" t="s">
        <v>13</v>
      </c>
      <c r="AO147" s="14" t="s">
        <v>13</v>
      </c>
    </row>
    <row r="148" spans="1:41" ht="34.200000000000003" hidden="1" customHeight="1" x14ac:dyDescent="0.3">
      <c r="A148" s="12">
        <v>2</v>
      </c>
      <c r="B148" s="12" t="str">
        <f t="shared" ref="B148:E158" si="36">IF(B147="","",B147)</f>
        <v>-</v>
      </c>
      <c r="C148" s="12" t="str">
        <f t="shared" si="36"/>
        <v>JUR</v>
      </c>
      <c r="D148" s="12" t="str">
        <f t="shared" si="36"/>
        <v>DD</v>
      </c>
      <c r="E148" s="12" t="str">
        <f t="shared" si="36"/>
        <v>MFI105</v>
      </c>
      <c r="F148" s="12" t="str">
        <f>Tableau14556[[#This Row],[Code métier]]&amp;Tableau14556[[#This Row],[Compteur ne rien saisir]]</f>
        <v>MFI1052</v>
      </c>
      <c r="G148" s="12" t="str">
        <f t="shared" ref="G148:U158" si="37">IF(G147="","",G147)</f>
        <v>VF</v>
      </c>
      <c r="H148" s="39" t="str">
        <f t="shared" si="37"/>
        <v>-</v>
      </c>
      <c r="I148" s="14" t="str">
        <f t="shared" si="37"/>
        <v>Gestionnaire Middle-office</v>
      </c>
      <c r="J148" s="14" t="str">
        <f t="shared" si="37"/>
        <v>Gestionnaire Middle-office</v>
      </c>
      <c r="K148" s="14" t="str">
        <f t="shared" si="37"/>
        <v>MIDDLE / BACK OFFICE</v>
      </c>
      <c r="L148" s="14" t="str">
        <f t="shared" si="37"/>
        <v>Chargé de middle-office
Agent middle-office
Middle-officer</v>
      </c>
      <c r="M148" s="14" t="str">
        <f t="shared" si="37"/>
        <v>Middle-office agent
Middle officer
Middle office manager
Middle office administrator</v>
      </c>
      <c r="N148" s="14" t="str">
        <f t="shared" si="37"/>
        <v>Le gestionnaire middle-office assure le rôle d’intermédiaire entre le front-office (services commerciaux de l’entreprise en contact direct avec le client) et le back-office (services en charge des aspects administratifs et comptables des opérations). Il participe au calcul et à l'analyse des résultats et s’assure de la cohérence des informations saisies dans les systèmes informatiques entre le front-office et le back-office.</v>
      </c>
      <c r="O148" s="14" t="str">
        <f t="shared" si="37"/>
        <v xml:space="preserve">S'assurer du bon traitement des opérations :
Le gestionnaire middle-office assure le suivi de l’intégralité des opérations. Il veille à la valorisation des opérations, à l'application des conditions fiscales et la facturation du client. En charge du règlement-livraison des transactions, il contrôle la fin de la transaction en lien avec le back-office. Enfin, le gestionnaire middle-office se charge de mettre à jour les données des opérations dans les systèmes informatiques et réalise un reporting quotidien à destination du front-office et du management.
Contrôler les risques opérationnels :
Il veille au respect des contrats et des procédures internes et à la conformité des opérations afin de maitriser les risques. Pour ce faire, il analyse et assure une veille des risques sur les différents marchés et produits spécifiques dans le respect des contraintes réglementaires. Durant toute la durée de la transaction, il est l’intermédiaire entre le front-office, les autres services internes et les clients en cas de litige ou d’erreur. Il participe à l’optimisation des procédures existantes, en conformité avec les besoins comptables et réglementaires afin d’améliorer les systèmes d’information permettant de suivre en temps réels les risques et les résultats.
Coordonner des interlocuteurs variés :
Il travaille quotidiennement avec les autres services de l'entreprise, les clients et les services support des clients. Il est également l’intermédiaire entre le front-office et le back-office. Avec le front-office, il participe aux contrôles et à l’analyse des résultats des salles de marché et il travaille avec le back-office pour veiller au bon déroulé des opérations bancaires (mise en place d’engagement, perceptions d’intérêts et de commissions). </v>
      </c>
      <c r="P148" s="14" t="str">
        <f t="shared" si="37"/>
        <v>Variété des types de produits :
Les activités du middle-office peuvent varier fortement selon le positionnement et l'organisation de l'entreprise et selon les produits financiers (ex : actions, obligations, produits dérivés). Ces derniers sont nombreux et complexes, une bonne connaissance des spécificités des solutions proposées est un prérequis. 
Contraintes réglementaires :
Le gestionnaire middle-office contrôle la conformité des opérations par rapport au cadre réglementaire et aux règles de l’entreprise, d'où l'importance de maitriser les différentes règles en vigueur. Il peut également intervenir en cas de litige ou d’erreur. Pour cela, une bonne connaissance du cadre juridique propre au secteur financier est nécessaire. 
Degré d'utilisation des technologies
Le gestionnaire middle-office utilise quotidiennement les systèmes informatiques de l'entreprise pour analyser les résultats, comparer les opérations, contrôler la conformité des opérations et réaliser des reportings de suivi. Il possède une connaissance approfondie des systèmes informatiques du middle-office mais il maitrise aussi les outils du front- et du back-office, tout comme les outils bureautiques usuels.</v>
      </c>
      <c r="Q148" s="14" t="str">
        <f t="shared" si="37"/>
        <v xml:space="preserve">Type et taille d'organisation
Le gestionnaire middle-office peut exercer dans une entreprise d'intermédiation financière de taille TPE, PME ou plus grande, ou encore dans une banque. Dans les structures de petite taille, l’automatisation et l’optimisation constante des processus peuvent conduire au rapprochement des services et des processus de middle- et back-office, voire Front-Office.
Type et taille d'opération
Les opérations réalisées varient selon le type et la taille de structure. Le gestionnaire middle-office est en charge de la constitution des dossiers clients et de leur saisie dans la base de données. Il veille au fonctionnement technique des interfaces informatiques. Dans entreprise de taille importante, les missions du gestionnaire middle-office sont axées sur l’application et le respect des procédures, le contrôle des opérations informatiques et la maitrise des risques. Il participe à l'analyse des résultats et à la valorisation des portefeuilles gérés par le front-office. </v>
      </c>
      <c r="R148" s="14" t="str">
        <f t="shared" si="37"/>
        <v>Selon l’actualité et les urgences, les horaires peuvent varier. Cependant, les horaires demeurent assez stables. Les horaires peuvent être plus amples dans des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v>
      </c>
      <c r="S148" s="14" t="str">
        <f t="shared" si="37"/>
        <v>Les déplacements sont peu fréquents.</v>
      </c>
      <c r="T148" s="14" t="str">
        <f t="shared" si="37"/>
        <v>Directeur-Associé
Originateur
Structureur
Métiers Front office
Gestionnaire Back-Office
Ensemble des fonctions supports de l'entreprise (juridique, fiscale, IT)
Responsable compliance
Risk Manager</v>
      </c>
      <c r="U148" s="14" t="str">
        <f t="shared" si="37"/>
        <v>Clients
Contreparties
Banques</v>
      </c>
      <c r="V148" s="27" t="s">
        <v>96</v>
      </c>
      <c r="W148" s="4" t="s">
        <v>211</v>
      </c>
      <c r="X148" s="4" t="s">
        <v>153</v>
      </c>
      <c r="Y148" s="4" t="s">
        <v>13</v>
      </c>
      <c r="Z148" s="4">
        <v>2</v>
      </c>
      <c r="AA148" s="4" t="s">
        <v>13</v>
      </c>
      <c r="AB148" s="96">
        <v>35534</v>
      </c>
      <c r="AC148" s="117" t="s">
        <v>516</v>
      </c>
      <c r="AD148" s="96" t="s">
        <v>13</v>
      </c>
      <c r="AE148" s="96" t="str">
        <f>IF(Tableau14556[[#This Row],[N° RNCP-RS]]="-","-","https://www.francecompetences.fr/recherche/rncp/"&amp;Tableau14556[[#This Row],[N° RNCP-RS]])</f>
        <v>https://www.francecompetences.fr/recherche/rncp/35534</v>
      </c>
      <c r="AF148" s="141" t="s">
        <v>13</v>
      </c>
      <c r="AG148" s="14" t="s">
        <v>13</v>
      </c>
      <c r="AH148" s="8" t="s">
        <v>13</v>
      </c>
      <c r="AI148" s="14" t="s">
        <v>585</v>
      </c>
      <c r="AJ148" s="8" t="s">
        <v>303</v>
      </c>
      <c r="AK148" s="8" t="s">
        <v>303</v>
      </c>
      <c r="AL148" s="14" t="s">
        <v>13</v>
      </c>
      <c r="AM148" s="14" t="s">
        <v>13</v>
      </c>
      <c r="AN148" s="14" t="s">
        <v>13</v>
      </c>
      <c r="AO148" s="14" t="s">
        <v>13</v>
      </c>
    </row>
    <row r="149" spans="1:41" ht="34.200000000000003" hidden="1" customHeight="1" x14ac:dyDescent="0.3">
      <c r="A149" s="12">
        <v>3</v>
      </c>
      <c r="B149" s="12" t="str">
        <f t="shared" si="36"/>
        <v>-</v>
      </c>
      <c r="C149" s="12" t="str">
        <f t="shared" si="36"/>
        <v>JUR</v>
      </c>
      <c r="D149" s="12" t="str">
        <f t="shared" si="36"/>
        <v>DD</v>
      </c>
      <c r="E149" s="12" t="str">
        <f t="shared" si="36"/>
        <v>MFI105</v>
      </c>
      <c r="F149" s="12" t="str">
        <f>Tableau14556[[#This Row],[Code métier]]&amp;Tableau14556[[#This Row],[Compteur ne rien saisir]]</f>
        <v>MFI1053</v>
      </c>
      <c r="G149" s="12" t="str">
        <f t="shared" si="37"/>
        <v>VF</v>
      </c>
      <c r="H149" s="39" t="str">
        <f t="shared" si="37"/>
        <v>-</v>
      </c>
      <c r="I149" s="14" t="str">
        <f t="shared" si="37"/>
        <v>Gestionnaire Middle-office</v>
      </c>
      <c r="J149" s="14" t="str">
        <f t="shared" si="37"/>
        <v>Gestionnaire Middle-office</v>
      </c>
      <c r="K149" s="14" t="str">
        <f t="shared" si="37"/>
        <v>MIDDLE / BACK OFFICE</v>
      </c>
      <c r="L149" s="14" t="str">
        <f t="shared" si="37"/>
        <v>Chargé de middle-office
Agent middle-office
Middle-officer</v>
      </c>
      <c r="M149" s="14" t="str">
        <f t="shared" si="37"/>
        <v>Middle-office agent
Middle officer
Middle office manager
Middle office administrator</v>
      </c>
      <c r="N149" s="14" t="str">
        <f t="shared" si="37"/>
        <v>Le gestionnaire middle-office assure le rôle d’intermédiaire entre le front-office (services commerciaux de l’entreprise en contact direct avec le client) et le back-office (services en charge des aspects administratifs et comptables des opérations). Il participe au calcul et à l'analyse des résultats et s’assure de la cohérence des informations saisies dans les systèmes informatiques entre le front-office et le back-office.</v>
      </c>
      <c r="O149" s="14" t="str">
        <f t="shared" si="37"/>
        <v xml:space="preserve">S'assurer du bon traitement des opérations :
Le gestionnaire middle-office assure le suivi de l’intégralité des opérations. Il veille à la valorisation des opérations, à l'application des conditions fiscales et la facturation du client. En charge du règlement-livraison des transactions, il contrôle la fin de la transaction en lien avec le back-office. Enfin, le gestionnaire middle-office se charge de mettre à jour les données des opérations dans les systèmes informatiques et réalise un reporting quotidien à destination du front-office et du management.
Contrôler les risques opérationnels :
Il veille au respect des contrats et des procédures internes et à la conformité des opérations afin de maitriser les risques. Pour ce faire, il analyse et assure une veille des risques sur les différents marchés et produits spécifiques dans le respect des contraintes réglementaires. Durant toute la durée de la transaction, il est l’intermédiaire entre le front-office, les autres services internes et les clients en cas de litige ou d’erreur. Il participe à l’optimisation des procédures existantes, en conformité avec les besoins comptables et réglementaires afin d’améliorer les systèmes d’information permettant de suivre en temps réels les risques et les résultats.
Coordonner des interlocuteurs variés :
Il travaille quotidiennement avec les autres services de l'entreprise, les clients et les services support des clients. Il est également l’intermédiaire entre le front-office et le back-office. Avec le front-office, il participe aux contrôles et à l’analyse des résultats des salles de marché et il travaille avec le back-office pour veiller au bon déroulé des opérations bancaires (mise en place d’engagement, perceptions d’intérêts et de commissions). </v>
      </c>
      <c r="P149" s="14" t="str">
        <f t="shared" si="37"/>
        <v>Variété des types de produits :
Les activités du middle-office peuvent varier fortement selon le positionnement et l'organisation de l'entreprise et selon les produits financiers (ex : actions, obligations, produits dérivés). Ces derniers sont nombreux et complexes, une bonne connaissance des spécificités des solutions proposées est un prérequis. 
Contraintes réglementaires :
Le gestionnaire middle-office contrôle la conformité des opérations par rapport au cadre réglementaire et aux règles de l’entreprise, d'où l'importance de maitriser les différentes règles en vigueur. Il peut également intervenir en cas de litige ou d’erreur. Pour cela, une bonne connaissance du cadre juridique propre au secteur financier est nécessaire. 
Degré d'utilisation des technologies
Le gestionnaire middle-office utilise quotidiennement les systèmes informatiques de l'entreprise pour analyser les résultats, comparer les opérations, contrôler la conformité des opérations et réaliser des reportings de suivi. Il possède une connaissance approfondie des systèmes informatiques du middle-office mais il maitrise aussi les outils du front- et du back-office, tout comme les outils bureautiques usuels.</v>
      </c>
      <c r="Q149" s="14" t="str">
        <f t="shared" si="37"/>
        <v xml:space="preserve">Type et taille d'organisation
Le gestionnaire middle-office peut exercer dans une entreprise d'intermédiation financière de taille TPE, PME ou plus grande, ou encore dans une banque. Dans les structures de petite taille, l’automatisation et l’optimisation constante des processus peuvent conduire au rapprochement des services et des processus de middle- et back-office, voire Front-Office.
Type et taille d'opération
Les opérations réalisées varient selon le type et la taille de structure. Le gestionnaire middle-office est en charge de la constitution des dossiers clients et de leur saisie dans la base de données. Il veille au fonctionnement technique des interfaces informatiques. Dans entreprise de taille importante, les missions du gestionnaire middle-office sont axées sur l’application et le respect des procédures, le contrôle des opérations informatiques et la maitrise des risques. Il participe à l'analyse des résultats et à la valorisation des portefeuilles gérés par le front-office. </v>
      </c>
      <c r="R149" s="14" t="str">
        <f t="shared" si="37"/>
        <v>Selon l’actualité et les urgences, les horaires peuvent varier. Cependant, les horaires demeurent assez stables. Les horaires peuvent être plus amples dans des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v>
      </c>
      <c r="S149" s="14" t="str">
        <f t="shared" si="37"/>
        <v>Les déplacements sont peu fréquents.</v>
      </c>
      <c r="T149" s="14" t="str">
        <f t="shared" si="37"/>
        <v>Directeur-Associé
Originateur
Structureur
Métiers Front office
Gestionnaire Back-Office
Ensemble des fonctions supports de l'entreprise (juridique, fiscale, IT)
Responsable compliance
Risk Manager</v>
      </c>
      <c r="U149" s="14" t="str">
        <f t="shared" si="37"/>
        <v>Clients
Contreparties
Banques</v>
      </c>
      <c r="V149" s="27" t="s">
        <v>96</v>
      </c>
      <c r="W149" s="4" t="s">
        <v>211</v>
      </c>
      <c r="X149" s="4" t="s">
        <v>156</v>
      </c>
      <c r="Y149" s="4">
        <v>3</v>
      </c>
      <c r="Z149" s="4">
        <v>3</v>
      </c>
      <c r="AA149" s="4" t="s">
        <v>13</v>
      </c>
      <c r="AB149" s="96">
        <v>35007</v>
      </c>
      <c r="AC149" s="117" t="s">
        <v>514</v>
      </c>
      <c r="AD149" s="96" t="s">
        <v>13</v>
      </c>
      <c r="AE149" s="96" t="str">
        <f>IF(Tableau14556[[#This Row],[N° RNCP-RS]]="-","-","https://www.francecompetences.fr/recherche/rncp/"&amp;Tableau14556[[#This Row],[N° RNCP-RS]])</f>
        <v>https://www.francecompetences.fr/recherche/rncp/35007</v>
      </c>
      <c r="AF149" s="141" t="s">
        <v>13</v>
      </c>
      <c r="AG149" s="14" t="s">
        <v>13</v>
      </c>
      <c r="AH149" s="8" t="s">
        <v>13</v>
      </c>
      <c r="AI149" s="14" t="s">
        <v>585</v>
      </c>
      <c r="AJ149" s="8" t="s">
        <v>201</v>
      </c>
      <c r="AK149" s="8" t="s">
        <v>193</v>
      </c>
      <c r="AL149" s="14" t="s">
        <v>13</v>
      </c>
      <c r="AM149" s="14" t="s">
        <v>13</v>
      </c>
      <c r="AN149" s="14" t="s">
        <v>13</v>
      </c>
      <c r="AO149" s="14" t="s">
        <v>13</v>
      </c>
    </row>
    <row r="150" spans="1:41" ht="34.200000000000003" hidden="1" customHeight="1" x14ac:dyDescent="0.3">
      <c r="A150" s="12">
        <v>4</v>
      </c>
      <c r="B150" s="12" t="str">
        <f t="shared" si="36"/>
        <v>-</v>
      </c>
      <c r="C150" s="12" t="str">
        <f t="shared" si="36"/>
        <v>JUR</v>
      </c>
      <c r="D150" s="12" t="str">
        <f t="shared" si="36"/>
        <v>DD</v>
      </c>
      <c r="E150" s="12" t="str">
        <f t="shared" si="36"/>
        <v>MFI105</v>
      </c>
      <c r="F150" s="12" t="str">
        <f>Tableau14556[[#This Row],[Code métier]]&amp;Tableau14556[[#This Row],[Compteur ne rien saisir]]</f>
        <v>MFI1054</v>
      </c>
      <c r="G150" s="12" t="str">
        <f t="shared" si="37"/>
        <v>VF</v>
      </c>
      <c r="H150" s="39" t="str">
        <f t="shared" si="37"/>
        <v>-</v>
      </c>
      <c r="I150" s="14" t="str">
        <f t="shared" si="37"/>
        <v>Gestionnaire Middle-office</v>
      </c>
      <c r="J150" s="14" t="str">
        <f t="shared" si="37"/>
        <v>Gestionnaire Middle-office</v>
      </c>
      <c r="K150" s="14" t="str">
        <f t="shared" si="37"/>
        <v>MIDDLE / BACK OFFICE</v>
      </c>
      <c r="L150" s="14" t="str">
        <f t="shared" si="37"/>
        <v>Chargé de middle-office
Agent middle-office
Middle-officer</v>
      </c>
      <c r="M150" s="14" t="str">
        <f t="shared" si="37"/>
        <v>Middle-office agent
Middle officer
Middle office manager
Middle office administrator</v>
      </c>
      <c r="N150" s="14" t="str">
        <f t="shared" si="37"/>
        <v>Le gestionnaire middle-office assure le rôle d’intermédiaire entre le front-office (services commerciaux de l’entreprise en contact direct avec le client) et le back-office (services en charge des aspects administratifs et comptables des opérations). Il participe au calcul et à l'analyse des résultats et s’assure de la cohérence des informations saisies dans les systèmes informatiques entre le front-office et le back-office.</v>
      </c>
      <c r="O150" s="14" t="str">
        <f t="shared" si="37"/>
        <v xml:space="preserve">S'assurer du bon traitement des opérations :
Le gestionnaire middle-office assure le suivi de l’intégralité des opérations. Il veille à la valorisation des opérations, à l'application des conditions fiscales et la facturation du client. En charge du règlement-livraison des transactions, il contrôle la fin de la transaction en lien avec le back-office. Enfin, le gestionnaire middle-office se charge de mettre à jour les données des opérations dans les systèmes informatiques et réalise un reporting quotidien à destination du front-office et du management.
Contrôler les risques opérationnels :
Il veille au respect des contrats et des procédures internes et à la conformité des opérations afin de maitriser les risques. Pour ce faire, il analyse et assure une veille des risques sur les différents marchés et produits spécifiques dans le respect des contraintes réglementaires. Durant toute la durée de la transaction, il est l’intermédiaire entre le front-office, les autres services internes et les clients en cas de litige ou d’erreur. Il participe à l’optimisation des procédures existantes, en conformité avec les besoins comptables et réglementaires afin d’améliorer les systèmes d’information permettant de suivre en temps réels les risques et les résultats.
Coordonner des interlocuteurs variés :
Il travaille quotidiennement avec les autres services de l'entreprise, les clients et les services support des clients. Il est également l’intermédiaire entre le front-office et le back-office. Avec le front-office, il participe aux contrôles et à l’analyse des résultats des salles de marché et il travaille avec le back-office pour veiller au bon déroulé des opérations bancaires (mise en place d’engagement, perceptions d’intérêts et de commissions). </v>
      </c>
      <c r="P150" s="14" t="str">
        <f t="shared" si="37"/>
        <v>Variété des types de produits :
Les activités du middle-office peuvent varier fortement selon le positionnement et l'organisation de l'entreprise et selon les produits financiers (ex : actions, obligations, produits dérivés). Ces derniers sont nombreux et complexes, une bonne connaissance des spécificités des solutions proposées est un prérequis. 
Contraintes réglementaires :
Le gestionnaire middle-office contrôle la conformité des opérations par rapport au cadre réglementaire et aux règles de l’entreprise, d'où l'importance de maitriser les différentes règles en vigueur. Il peut également intervenir en cas de litige ou d’erreur. Pour cela, une bonne connaissance du cadre juridique propre au secteur financier est nécessaire. 
Degré d'utilisation des technologies
Le gestionnaire middle-office utilise quotidiennement les systèmes informatiques de l'entreprise pour analyser les résultats, comparer les opérations, contrôler la conformité des opérations et réaliser des reportings de suivi. Il possède une connaissance approfondie des systèmes informatiques du middle-office mais il maitrise aussi les outils du front- et du back-office, tout comme les outils bureautiques usuels.</v>
      </c>
      <c r="Q150" s="14" t="str">
        <f t="shared" si="37"/>
        <v xml:space="preserve">Type et taille d'organisation
Le gestionnaire middle-office peut exercer dans une entreprise d'intermédiation financière de taille TPE, PME ou plus grande, ou encore dans une banque. Dans les structures de petite taille, l’automatisation et l’optimisation constante des processus peuvent conduire au rapprochement des services et des processus de middle- et back-office, voire Front-Office.
Type et taille d'opération
Les opérations réalisées varient selon le type et la taille de structure. Le gestionnaire middle-office est en charge de la constitution des dossiers clients et de leur saisie dans la base de données. Il veille au fonctionnement technique des interfaces informatiques. Dans entreprise de taille importante, les missions du gestionnaire middle-office sont axées sur l’application et le respect des procédures, le contrôle des opérations informatiques et la maitrise des risques. Il participe à l'analyse des résultats et à la valorisation des portefeuilles gérés par le front-office. </v>
      </c>
      <c r="R150" s="14" t="str">
        <f t="shared" si="37"/>
        <v>Selon l’actualité et les urgences, les horaires peuvent varier. Cependant, les horaires demeurent assez stables. Les horaires peuvent être plus amples dans des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v>
      </c>
      <c r="S150" s="14" t="str">
        <f t="shared" si="37"/>
        <v>Les déplacements sont peu fréquents.</v>
      </c>
      <c r="T150" s="14" t="str">
        <f t="shared" si="37"/>
        <v>Directeur-Associé
Originateur
Structureur
Métiers Front office
Gestionnaire Back-Office
Ensemble des fonctions supports de l'entreprise (juridique, fiscale, IT)
Responsable compliance
Risk Manager</v>
      </c>
      <c r="U150" s="14" t="str">
        <f t="shared" si="37"/>
        <v>Clients
Contreparties
Banques</v>
      </c>
      <c r="V150" s="27" t="s">
        <v>96</v>
      </c>
      <c r="W150" s="4" t="s">
        <v>140</v>
      </c>
      <c r="X150" s="4" t="s">
        <v>146</v>
      </c>
      <c r="Y150" s="4">
        <v>2</v>
      </c>
      <c r="Z150" s="4">
        <v>4</v>
      </c>
      <c r="AA150" s="4" t="s">
        <v>13</v>
      </c>
      <c r="AB150" s="96">
        <v>32159</v>
      </c>
      <c r="AC150" s="117" t="s">
        <v>496</v>
      </c>
      <c r="AD150" s="96" t="s">
        <v>13</v>
      </c>
      <c r="AE150" s="96" t="str">
        <f>IF(Tableau14556[[#This Row],[N° RNCP-RS]]="-","-","https://www.francecompetences.fr/recherche/rncp/"&amp;Tableau14556[[#This Row],[N° RNCP-RS]])</f>
        <v>https://www.francecompetences.fr/recherche/rncp/32159</v>
      </c>
      <c r="AF150" s="141" t="s">
        <v>13</v>
      </c>
      <c r="AG150" s="14" t="s">
        <v>13</v>
      </c>
      <c r="AH150" s="8" t="s">
        <v>13</v>
      </c>
      <c r="AI150" s="14" t="s">
        <v>585</v>
      </c>
      <c r="AJ150" s="8" t="s">
        <v>13</v>
      </c>
      <c r="AK150" s="8" t="s">
        <v>13</v>
      </c>
      <c r="AL150" s="14" t="s">
        <v>13</v>
      </c>
      <c r="AM150" s="14" t="s">
        <v>13</v>
      </c>
      <c r="AN150" s="14" t="s">
        <v>13</v>
      </c>
      <c r="AO150" s="14" t="s">
        <v>13</v>
      </c>
    </row>
    <row r="151" spans="1:41" ht="34.200000000000003" hidden="1" customHeight="1" x14ac:dyDescent="0.3">
      <c r="A151" s="12">
        <v>5</v>
      </c>
      <c r="B151" s="12" t="str">
        <f t="shared" si="36"/>
        <v>-</v>
      </c>
      <c r="C151" s="12" t="str">
        <f t="shared" si="36"/>
        <v>JUR</v>
      </c>
      <c r="D151" s="12" t="str">
        <f t="shared" si="36"/>
        <v>DD</v>
      </c>
      <c r="E151" s="12" t="str">
        <f t="shared" si="36"/>
        <v>MFI105</v>
      </c>
      <c r="F151" s="12" t="str">
        <f>Tableau14556[[#This Row],[Code métier]]&amp;Tableau14556[[#This Row],[Compteur ne rien saisir]]</f>
        <v>MFI1055</v>
      </c>
      <c r="G151" s="12" t="str">
        <f t="shared" si="37"/>
        <v>VF</v>
      </c>
      <c r="H151" s="39" t="str">
        <f t="shared" si="37"/>
        <v>-</v>
      </c>
      <c r="I151" s="14" t="str">
        <f t="shared" si="37"/>
        <v>Gestionnaire Middle-office</v>
      </c>
      <c r="J151" s="14" t="str">
        <f t="shared" si="37"/>
        <v>Gestionnaire Middle-office</v>
      </c>
      <c r="K151" s="14" t="str">
        <f t="shared" si="37"/>
        <v>MIDDLE / BACK OFFICE</v>
      </c>
      <c r="L151" s="14" t="str">
        <f t="shared" si="37"/>
        <v>Chargé de middle-office
Agent middle-office
Middle-officer</v>
      </c>
      <c r="M151" s="14" t="str">
        <f t="shared" si="37"/>
        <v>Middle-office agent
Middle officer
Middle office manager
Middle office administrator</v>
      </c>
      <c r="N151" s="14" t="str">
        <f t="shared" si="37"/>
        <v>Le gestionnaire middle-office assure le rôle d’intermédiaire entre le front-office (services commerciaux de l’entreprise en contact direct avec le client) et le back-office (services en charge des aspects administratifs et comptables des opérations). Il participe au calcul et à l'analyse des résultats et s’assure de la cohérence des informations saisies dans les systèmes informatiques entre le front-office et le back-office.</v>
      </c>
      <c r="O151" s="14" t="str">
        <f t="shared" si="37"/>
        <v xml:space="preserve">S'assurer du bon traitement des opérations :
Le gestionnaire middle-office assure le suivi de l’intégralité des opérations. Il veille à la valorisation des opérations, à l'application des conditions fiscales et la facturation du client. En charge du règlement-livraison des transactions, il contrôle la fin de la transaction en lien avec le back-office. Enfin, le gestionnaire middle-office se charge de mettre à jour les données des opérations dans les systèmes informatiques et réalise un reporting quotidien à destination du front-office et du management.
Contrôler les risques opérationnels :
Il veille au respect des contrats et des procédures internes et à la conformité des opérations afin de maitriser les risques. Pour ce faire, il analyse et assure une veille des risques sur les différents marchés et produits spécifiques dans le respect des contraintes réglementaires. Durant toute la durée de la transaction, il est l’intermédiaire entre le front-office, les autres services internes et les clients en cas de litige ou d’erreur. Il participe à l’optimisation des procédures existantes, en conformité avec les besoins comptables et réglementaires afin d’améliorer les systèmes d’information permettant de suivre en temps réels les risques et les résultats.
Coordonner des interlocuteurs variés :
Il travaille quotidiennement avec les autres services de l'entreprise, les clients et les services support des clients. Il est également l’intermédiaire entre le front-office et le back-office. Avec le front-office, il participe aux contrôles et à l’analyse des résultats des salles de marché et il travaille avec le back-office pour veiller au bon déroulé des opérations bancaires (mise en place d’engagement, perceptions d’intérêts et de commissions). </v>
      </c>
      <c r="P151" s="14" t="str">
        <f t="shared" si="37"/>
        <v>Variété des types de produits :
Les activités du middle-office peuvent varier fortement selon le positionnement et l'organisation de l'entreprise et selon les produits financiers (ex : actions, obligations, produits dérivés). Ces derniers sont nombreux et complexes, une bonne connaissance des spécificités des solutions proposées est un prérequis. 
Contraintes réglementaires :
Le gestionnaire middle-office contrôle la conformité des opérations par rapport au cadre réglementaire et aux règles de l’entreprise, d'où l'importance de maitriser les différentes règles en vigueur. Il peut également intervenir en cas de litige ou d’erreur. Pour cela, une bonne connaissance du cadre juridique propre au secteur financier est nécessaire. 
Degré d'utilisation des technologies
Le gestionnaire middle-office utilise quotidiennement les systèmes informatiques de l'entreprise pour analyser les résultats, comparer les opérations, contrôler la conformité des opérations et réaliser des reportings de suivi. Il possède une connaissance approfondie des systèmes informatiques du middle-office mais il maitrise aussi les outils du front- et du back-office, tout comme les outils bureautiques usuels.</v>
      </c>
      <c r="Q151" s="14" t="str">
        <f t="shared" si="37"/>
        <v xml:space="preserve">Type et taille d'organisation
Le gestionnaire middle-office peut exercer dans une entreprise d'intermédiation financière de taille TPE, PME ou plus grande, ou encore dans une banque. Dans les structures de petite taille, l’automatisation et l’optimisation constante des processus peuvent conduire au rapprochement des services et des processus de middle- et back-office, voire Front-Office.
Type et taille d'opération
Les opérations réalisées varient selon le type et la taille de structure. Le gestionnaire middle-office est en charge de la constitution des dossiers clients et de leur saisie dans la base de données. Il veille au fonctionnement technique des interfaces informatiques. Dans entreprise de taille importante, les missions du gestionnaire middle-office sont axées sur l’application et le respect des procédures, le contrôle des opérations informatiques et la maitrise des risques. Il participe à l'analyse des résultats et à la valorisation des portefeuilles gérés par le front-office. </v>
      </c>
      <c r="R151" s="14" t="str">
        <f t="shared" si="37"/>
        <v>Selon l’actualité et les urgences, les horaires peuvent varier. Cependant, les horaires demeurent assez stables. Les horaires peuvent être plus amples dans des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v>
      </c>
      <c r="S151" s="14" t="str">
        <f t="shared" si="37"/>
        <v>Les déplacements sont peu fréquents.</v>
      </c>
      <c r="T151" s="14" t="str">
        <f t="shared" si="37"/>
        <v>Directeur-Associé
Originateur
Structureur
Métiers Front office
Gestionnaire Back-Office
Ensemble des fonctions supports de l'entreprise (juridique, fiscale, IT)
Responsable compliance
Risk Manager</v>
      </c>
      <c r="U151" s="14" t="str">
        <f t="shared" si="37"/>
        <v>Clients
Contreparties
Banques</v>
      </c>
      <c r="V151" s="27" t="s">
        <v>96</v>
      </c>
      <c r="W151" s="4" t="s">
        <v>211</v>
      </c>
      <c r="X151" s="4" t="s">
        <v>156</v>
      </c>
      <c r="Y151" s="4" t="s">
        <v>13</v>
      </c>
      <c r="Z151" s="4">
        <v>2</v>
      </c>
      <c r="AA151" s="4" t="s">
        <v>13</v>
      </c>
      <c r="AB151" s="96">
        <v>29764</v>
      </c>
      <c r="AC151" s="117" t="s">
        <v>515</v>
      </c>
      <c r="AD151" s="96" t="s">
        <v>13</v>
      </c>
      <c r="AE151" s="96" t="str">
        <f>IF(Tableau14556[[#This Row],[N° RNCP-RS]]="-","-","https://www.francecompetences.fr/recherche/rncp/"&amp;Tableau14556[[#This Row],[N° RNCP-RS]])</f>
        <v>https://www.francecompetences.fr/recherche/rncp/29764</v>
      </c>
      <c r="AF151" s="141" t="s">
        <v>13</v>
      </c>
      <c r="AG151" s="14" t="s">
        <v>13</v>
      </c>
      <c r="AH151" s="8" t="s">
        <v>13</v>
      </c>
      <c r="AI151" s="14" t="s">
        <v>585</v>
      </c>
      <c r="AJ151" s="8" t="s">
        <v>13</v>
      </c>
      <c r="AK151" s="8" t="s">
        <v>13</v>
      </c>
      <c r="AL151" s="14" t="s">
        <v>13</v>
      </c>
      <c r="AM151" s="14" t="s">
        <v>13</v>
      </c>
      <c r="AN151" s="14" t="s">
        <v>13</v>
      </c>
      <c r="AO151" s="14" t="s">
        <v>13</v>
      </c>
    </row>
    <row r="152" spans="1:41" ht="34.200000000000003" hidden="1" customHeight="1" x14ac:dyDescent="0.3">
      <c r="A152" s="12">
        <v>6</v>
      </c>
      <c r="B152" s="12" t="str">
        <f t="shared" si="36"/>
        <v>-</v>
      </c>
      <c r="C152" s="12" t="str">
        <f t="shared" si="36"/>
        <v>JUR</v>
      </c>
      <c r="D152" s="12" t="str">
        <f t="shared" si="36"/>
        <v>DD</v>
      </c>
      <c r="E152" s="12" t="str">
        <f t="shared" si="36"/>
        <v>MFI105</v>
      </c>
      <c r="F152" s="12" t="str">
        <f>Tableau14556[[#This Row],[Code métier]]&amp;Tableau14556[[#This Row],[Compteur ne rien saisir]]</f>
        <v>MFI1056</v>
      </c>
      <c r="G152" s="12" t="str">
        <f t="shared" si="37"/>
        <v>VF</v>
      </c>
      <c r="H152" s="39" t="str">
        <f t="shared" si="37"/>
        <v>-</v>
      </c>
      <c r="I152" s="14" t="str">
        <f t="shared" si="37"/>
        <v>Gestionnaire Middle-office</v>
      </c>
      <c r="J152" s="14" t="str">
        <f t="shared" si="37"/>
        <v>Gestionnaire Middle-office</v>
      </c>
      <c r="K152" s="14" t="str">
        <f t="shared" si="37"/>
        <v>MIDDLE / BACK OFFICE</v>
      </c>
      <c r="L152" s="14" t="str">
        <f t="shared" si="37"/>
        <v>Chargé de middle-office
Agent middle-office
Middle-officer</v>
      </c>
      <c r="M152" s="14" t="str">
        <f t="shared" si="37"/>
        <v>Middle-office agent
Middle officer
Middle office manager
Middle office administrator</v>
      </c>
      <c r="N152" s="14" t="str">
        <f t="shared" si="37"/>
        <v>Le gestionnaire middle-office assure le rôle d’intermédiaire entre le front-office (services commerciaux de l’entreprise en contact direct avec le client) et le back-office (services en charge des aspects administratifs et comptables des opérations). Il participe au calcul et à l'analyse des résultats et s’assure de la cohérence des informations saisies dans les systèmes informatiques entre le front-office et le back-office.</v>
      </c>
      <c r="O152" s="14" t="str">
        <f t="shared" si="37"/>
        <v xml:space="preserve">S'assurer du bon traitement des opérations :
Le gestionnaire middle-office assure le suivi de l’intégralité des opérations. Il veille à la valorisation des opérations, à l'application des conditions fiscales et la facturation du client. En charge du règlement-livraison des transactions, il contrôle la fin de la transaction en lien avec le back-office. Enfin, le gestionnaire middle-office se charge de mettre à jour les données des opérations dans les systèmes informatiques et réalise un reporting quotidien à destination du front-office et du management.
Contrôler les risques opérationnels :
Il veille au respect des contrats et des procédures internes et à la conformité des opérations afin de maitriser les risques. Pour ce faire, il analyse et assure une veille des risques sur les différents marchés et produits spécifiques dans le respect des contraintes réglementaires. Durant toute la durée de la transaction, il est l’intermédiaire entre le front-office, les autres services internes et les clients en cas de litige ou d’erreur. Il participe à l’optimisation des procédures existantes, en conformité avec les besoins comptables et réglementaires afin d’améliorer les systèmes d’information permettant de suivre en temps réels les risques et les résultats.
Coordonner des interlocuteurs variés :
Il travaille quotidiennement avec les autres services de l'entreprise, les clients et les services support des clients. Il est également l’intermédiaire entre le front-office et le back-office. Avec le front-office, il participe aux contrôles et à l’analyse des résultats des salles de marché et il travaille avec le back-office pour veiller au bon déroulé des opérations bancaires (mise en place d’engagement, perceptions d’intérêts et de commissions). </v>
      </c>
      <c r="P152" s="14" t="str">
        <f t="shared" si="37"/>
        <v>Variété des types de produits :
Les activités du middle-office peuvent varier fortement selon le positionnement et l'organisation de l'entreprise et selon les produits financiers (ex : actions, obligations, produits dérivés). Ces derniers sont nombreux et complexes, une bonne connaissance des spécificités des solutions proposées est un prérequis. 
Contraintes réglementaires :
Le gestionnaire middle-office contrôle la conformité des opérations par rapport au cadre réglementaire et aux règles de l’entreprise, d'où l'importance de maitriser les différentes règles en vigueur. Il peut également intervenir en cas de litige ou d’erreur. Pour cela, une bonne connaissance du cadre juridique propre au secteur financier est nécessaire. 
Degré d'utilisation des technologies
Le gestionnaire middle-office utilise quotidiennement les systèmes informatiques de l'entreprise pour analyser les résultats, comparer les opérations, contrôler la conformité des opérations et réaliser des reportings de suivi. Il possède une connaissance approfondie des systèmes informatiques du middle-office mais il maitrise aussi les outils du front- et du back-office, tout comme les outils bureautiques usuels.</v>
      </c>
      <c r="Q152" s="14" t="str">
        <f t="shared" si="37"/>
        <v xml:space="preserve">Type et taille d'organisation
Le gestionnaire middle-office peut exercer dans une entreprise d'intermédiation financière de taille TPE, PME ou plus grande, ou encore dans une banque. Dans les structures de petite taille, l’automatisation et l’optimisation constante des processus peuvent conduire au rapprochement des services et des processus de middle- et back-office, voire Front-Office.
Type et taille d'opération
Les opérations réalisées varient selon le type et la taille de structure. Le gestionnaire middle-office est en charge de la constitution des dossiers clients et de leur saisie dans la base de données. Il veille au fonctionnement technique des interfaces informatiques. Dans entreprise de taille importante, les missions du gestionnaire middle-office sont axées sur l’application et le respect des procédures, le contrôle des opérations informatiques et la maitrise des risques. Il participe à l'analyse des résultats et à la valorisation des portefeuilles gérés par le front-office. </v>
      </c>
      <c r="R152" s="14" t="str">
        <f t="shared" si="37"/>
        <v>Selon l’actualité et les urgences, les horaires peuvent varier. Cependant, les horaires demeurent assez stables. Les horaires peuvent être plus amples dans des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v>
      </c>
      <c r="S152" s="14" t="str">
        <f t="shared" si="37"/>
        <v>Les déplacements sont peu fréquents.</v>
      </c>
      <c r="T152" s="14" t="str">
        <f t="shared" si="37"/>
        <v>Directeur-Associé
Originateur
Structureur
Métiers Front office
Gestionnaire Back-Office
Ensemble des fonctions supports de l'entreprise (juridique, fiscale, IT)
Responsable compliance
Risk Manager</v>
      </c>
      <c r="U152" s="14" t="str">
        <f t="shared" si="37"/>
        <v>Clients
Contreparties
Banques</v>
      </c>
      <c r="V152" s="27" t="s">
        <v>180</v>
      </c>
      <c r="W152" s="4" t="s">
        <v>181</v>
      </c>
      <c r="X152" s="4" t="s">
        <v>184</v>
      </c>
      <c r="Y152" s="4" t="s">
        <v>13</v>
      </c>
      <c r="Z152" s="4">
        <v>2</v>
      </c>
      <c r="AA152" s="4" t="s">
        <v>13</v>
      </c>
      <c r="AB152" s="96" t="s">
        <v>13</v>
      </c>
      <c r="AC152" s="96" t="s">
        <v>13</v>
      </c>
      <c r="AD152" s="96" t="s">
        <v>13</v>
      </c>
      <c r="AE152" s="96" t="str">
        <f>IF(Tableau14556[[#This Row],[N° RNCP-RS]]="-","-","https://www.francecompetences.fr/recherche/rncp/"&amp;Tableau14556[[#This Row],[N° RNCP-RS]])</f>
        <v>-</v>
      </c>
      <c r="AF152" s="141" t="s">
        <v>13</v>
      </c>
      <c r="AG152" s="14" t="s">
        <v>13</v>
      </c>
      <c r="AH152" s="8" t="s">
        <v>13</v>
      </c>
      <c r="AI152" s="14" t="s">
        <v>585</v>
      </c>
      <c r="AJ152" s="8" t="s">
        <v>13</v>
      </c>
      <c r="AK152" s="8" t="s">
        <v>13</v>
      </c>
      <c r="AL152" s="14" t="s">
        <v>13</v>
      </c>
      <c r="AM152" s="14" t="s">
        <v>13</v>
      </c>
      <c r="AN152" s="14" t="s">
        <v>13</v>
      </c>
      <c r="AO152" s="14" t="s">
        <v>13</v>
      </c>
    </row>
    <row r="153" spans="1:41" ht="34.200000000000003" hidden="1" customHeight="1" x14ac:dyDescent="0.3">
      <c r="A153" s="12">
        <v>7</v>
      </c>
      <c r="B153" s="12" t="str">
        <f t="shared" si="36"/>
        <v>-</v>
      </c>
      <c r="C153" s="12" t="str">
        <f t="shared" si="36"/>
        <v>JUR</v>
      </c>
      <c r="D153" s="12" t="str">
        <f t="shared" si="36"/>
        <v>DD</v>
      </c>
      <c r="E153" s="12" t="str">
        <f t="shared" si="36"/>
        <v>MFI105</v>
      </c>
      <c r="F153" s="12" t="str">
        <f>Tableau14556[[#This Row],[Code métier]]&amp;Tableau14556[[#This Row],[Compteur ne rien saisir]]</f>
        <v>MFI1057</v>
      </c>
      <c r="G153" s="12" t="str">
        <f t="shared" si="37"/>
        <v>VF</v>
      </c>
      <c r="H153" s="39" t="str">
        <f t="shared" si="37"/>
        <v>-</v>
      </c>
      <c r="I153" s="14" t="str">
        <f t="shared" si="37"/>
        <v>Gestionnaire Middle-office</v>
      </c>
      <c r="J153" s="14" t="str">
        <f t="shared" si="37"/>
        <v>Gestionnaire Middle-office</v>
      </c>
      <c r="K153" s="14" t="str">
        <f t="shared" si="37"/>
        <v>MIDDLE / BACK OFFICE</v>
      </c>
      <c r="L153" s="14" t="str">
        <f t="shared" si="37"/>
        <v>Chargé de middle-office
Agent middle-office
Middle-officer</v>
      </c>
      <c r="M153" s="14" t="str">
        <f t="shared" si="37"/>
        <v>Middle-office agent
Middle officer
Middle office manager
Middle office administrator</v>
      </c>
      <c r="N153" s="14" t="str">
        <f t="shared" si="37"/>
        <v>Le gestionnaire middle-office assure le rôle d’intermédiaire entre le front-office (services commerciaux de l’entreprise en contact direct avec le client) et le back-office (services en charge des aspects administratifs et comptables des opérations). Il participe au calcul et à l'analyse des résultats et s’assure de la cohérence des informations saisies dans les systèmes informatiques entre le front-office et le back-office.</v>
      </c>
      <c r="O153" s="14" t="str">
        <f t="shared" si="37"/>
        <v xml:space="preserve">S'assurer du bon traitement des opérations :
Le gestionnaire middle-office assure le suivi de l’intégralité des opérations. Il veille à la valorisation des opérations, à l'application des conditions fiscales et la facturation du client. En charge du règlement-livraison des transactions, il contrôle la fin de la transaction en lien avec le back-office. Enfin, le gestionnaire middle-office se charge de mettre à jour les données des opérations dans les systèmes informatiques et réalise un reporting quotidien à destination du front-office et du management.
Contrôler les risques opérationnels :
Il veille au respect des contrats et des procédures internes et à la conformité des opérations afin de maitriser les risques. Pour ce faire, il analyse et assure une veille des risques sur les différents marchés et produits spécifiques dans le respect des contraintes réglementaires. Durant toute la durée de la transaction, il est l’intermédiaire entre le front-office, les autres services internes et les clients en cas de litige ou d’erreur. Il participe à l’optimisation des procédures existantes, en conformité avec les besoins comptables et réglementaires afin d’améliorer les systèmes d’information permettant de suivre en temps réels les risques et les résultats.
Coordonner des interlocuteurs variés :
Il travaille quotidiennement avec les autres services de l'entreprise, les clients et les services support des clients. Il est également l’intermédiaire entre le front-office et le back-office. Avec le front-office, il participe aux contrôles et à l’analyse des résultats des salles de marché et il travaille avec le back-office pour veiller au bon déroulé des opérations bancaires (mise en place d’engagement, perceptions d’intérêts et de commissions). </v>
      </c>
      <c r="P153" s="14" t="str">
        <f t="shared" si="37"/>
        <v>Variété des types de produits :
Les activités du middle-office peuvent varier fortement selon le positionnement et l'organisation de l'entreprise et selon les produits financiers (ex : actions, obligations, produits dérivés). Ces derniers sont nombreux et complexes, une bonne connaissance des spécificités des solutions proposées est un prérequis. 
Contraintes réglementaires :
Le gestionnaire middle-office contrôle la conformité des opérations par rapport au cadre réglementaire et aux règles de l’entreprise, d'où l'importance de maitriser les différentes règles en vigueur. Il peut également intervenir en cas de litige ou d’erreur. Pour cela, une bonne connaissance du cadre juridique propre au secteur financier est nécessaire. 
Degré d'utilisation des technologies
Le gestionnaire middle-office utilise quotidiennement les systèmes informatiques de l'entreprise pour analyser les résultats, comparer les opérations, contrôler la conformité des opérations et réaliser des reportings de suivi. Il possède une connaissance approfondie des systèmes informatiques du middle-office mais il maitrise aussi les outils du front- et du back-office, tout comme les outils bureautiques usuels.</v>
      </c>
      <c r="Q153" s="14" t="str">
        <f t="shared" si="37"/>
        <v xml:space="preserve">Type et taille d'organisation
Le gestionnaire middle-office peut exercer dans une entreprise d'intermédiation financière de taille TPE, PME ou plus grande, ou encore dans une banque. Dans les structures de petite taille, l’automatisation et l’optimisation constante des processus peuvent conduire au rapprochement des services et des processus de middle- et back-office, voire Front-Office.
Type et taille d'opération
Les opérations réalisées varient selon le type et la taille de structure. Le gestionnaire middle-office est en charge de la constitution des dossiers clients et de leur saisie dans la base de données. Il veille au fonctionnement technique des interfaces informatiques. Dans entreprise de taille importante, les missions du gestionnaire middle-office sont axées sur l’application et le respect des procédures, le contrôle des opérations informatiques et la maitrise des risques. Il participe à l'analyse des résultats et à la valorisation des portefeuilles gérés par le front-office. </v>
      </c>
      <c r="R153" s="14" t="str">
        <f t="shared" si="37"/>
        <v>Selon l’actualité et les urgences, les horaires peuvent varier. Cependant, les horaires demeurent assez stables. Les horaires peuvent être plus amples dans des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v>
      </c>
      <c r="S153" s="14" t="str">
        <f t="shared" si="37"/>
        <v>Les déplacements sont peu fréquents.</v>
      </c>
      <c r="T153" s="14" t="str">
        <f t="shared" si="37"/>
        <v>Directeur-Associé
Originateur
Structureur
Métiers Front office
Gestionnaire Back-Office
Ensemble des fonctions supports de l'entreprise (juridique, fiscale, IT)
Responsable compliance
Risk Manager</v>
      </c>
      <c r="U153" s="14" t="str">
        <f t="shared" si="37"/>
        <v>Clients
Contreparties
Banques</v>
      </c>
      <c r="V153" s="27" t="s">
        <v>162</v>
      </c>
      <c r="W153" s="4" t="s">
        <v>163</v>
      </c>
      <c r="X153" s="4" t="s">
        <v>297</v>
      </c>
      <c r="Y153" s="4" t="s">
        <v>13</v>
      </c>
      <c r="Z153" s="4">
        <v>3</v>
      </c>
      <c r="AA153" s="4" t="s">
        <v>13</v>
      </c>
      <c r="AB153" s="96" t="s">
        <v>13</v>
      </c>
      <c r="AC153" s="96" t="s">
        <v>13</v>
      </c>
      <c r="AD153" s="96" t="s">
        <v>13</v>
      </c>
      <c r="AE153" s="96" t="str">
        <f>IF(Tableau14556[[#This Row],[N° RNCP-RS]]="-","-","https://www.francecompetences.fr/recherche/rncp/"&amp;Tableau14556[[#This Row],[N° RNCP-RS]])</f>
        <v>-</v>
      </c>
      <c r="AF153" s="141" t="s">
        <v>13</v>
      </c>
      <c r="AG153" s="14" t="s">
        <v>13</v>
      </c>
      <c r="AH153" s="8" t="s">
        <v>13</v>
      </c>
      <c r="AI153" s="14" t="s">
        <v>585</v>
      </c>
      <c r="AJ153" s="8" t="s">
        <v>13</v>
      </c>
      <c r="AK153" s="8" t="s">
        <v>13</v>
      </c>
      <c r="AL153" s="14" t="s">
        <v>13</v>
      </c>
      <c r="AM153" s="14" t="s">
        <v>13</v>
      </c>
      <c r="AN153" s="14" t="s">
        <v>13</v>
      </c>
      <c r="AO153" s="14" t="s">
        <v>13</v>
      </c>
    </row>
    <row r="154" spans="1:41" ht="34.200000000000003" hidden="1" customHeight="1" x14ac:dyDescent="0.3">
      <c r="A154" s="12">
        <v>8</v>
      </c>
      <c r="B154" s="12" t="str">
        <f t="shared" si="36"/>
        <v>-</v>
      </c>
      <c r="C154" s="12" t="str">
        <f t="shared" si="36"/>
        <v>JUR</v>
      </c>
      <c r="D154" s="12" t="str">
        <f t="shared" si="36"/>
        <v>DD</v>
      </c>
      <c r="E154" s="12" t="str">
        <f t="shared" si="36"/>
        <v>MFI105</v>
      </c>
      <c r="F154" s="12" t="str">
        <f>Tableau14556[[#This Row],[Code métier]]&amp;Tableau14556[[#This Row],[Compteur ne rien saisir]]</f>
        <v>MFI1058</v>
      </c>
      <c r="G154" s="12" t="str">
        <f t="shared" si="37"/>
        <v>VF</v>
      </c>
      <c r="H154" s="39" t="str">
        <f t="shared" si="37"/>
        <v>-</v>
      </c>
      <c r="I154" s="14" t="str">
        <f t="shared" si="37"/>
        <v>Gestionnaire Middle-office</v>
      </c>
      <c r="J154" s="14" t="str">
        <f t="shared" si="37"/>
        <v>Gestionnaire Middle-office</v>
      </c>
      <c r="K154" s="14" t="str">
        <f t="shared" si="37"/>
        <v>MIDDLE / BACK OFFICE</v>
      </c>
      <c r="L154" s="14" t="str">
        <f t="shared" si="37"/>
        <v>Chargé de middle-office
Agent middle-office
Middle-officer</v>
      </c>
      <c r="M154" s="14" t="str">
        <f t="shared" si="37"/>
        <v>Middle-office agent
Middle officer
Middle office manager
Middle office administrator</v>
      </c>
      <c r="N154" s="14" t="str">
        <f t="shared" si="37"/>
        <v>Le gestionnaire middle-office assure le rôle d’intermédiaire entre le front-office (services commerciaux de l’entreprise en contact direct avec le client) et le back-office (services en charge des aspects administratifs et comptables des opérations). Il participe au calcul et à l'analyse des résultats et s’assure de la cohérence des informations saisies dans les systèmes informatiques entre le front-office et le back-office.</v>
      </c>
      <c r="O154" s="14" t="str">
        <f t="shared" si="37"/>
        <v xml:space="preserve">S'assurer du bon traitement des opérations :
Le gestionnaire middle-office assure le suivi de l’intégralité des opérations. Il veille à la valorisation des opérations, à l'application des conditions fiscales et la facturation du client. En charge du règlement-livraison des transactions, il contrôle la fin de la transaction en lien avec le back-office. Enfin, le gestionnaire middle-office se charge de mettre à jour les données des opérations dans les systèmes informatiques et réalise un reporting quotidien à destination du front-office et du management.
Contrôler les risques opérationnels :
Il veille au respect des contrats et des procédures internes et à la conformité des opérations afin de maitriser les risques. Pour ce faire, il analyse et assure une veille des risques sur les différents marchés et produits spécifiques dans le respect des contraintes réglementaires. Durant toute la durée de la transaction, il est l’intermédiaire entre le front-office, les autres services internes et les clients en cas de litige ou d’erreur. Il participe à l’optimisation des procédures existantes, en conformité avec les besoins comptables et réglementaires afin d’améliorer les systèmes d’information permettant de suivre en temps réels les risques et les résultats.
Coordonner des interlocuteurs variés :
Il travaille quotidiennement avec les autres services de l'entreprise, les clients et les services support des clients. Il est également l’intermédiaire entre le front-office et le back-office. Avec le front-office, il participe aux contrôles et à l’analyse des résultats des salles de marché et il travaille avec le back-office pour veiller au bon déroulé des opérations bancaires (mise en place d’engagement, perceptions d’intérêts et de commissions). </v>
      </c>
      <c r="P154" s="14" t="str">
        <f t="shared" si="37"/>
        <v>Variété des types de produits :
Les activités du middle-office peuvent varier fortement selon le positionnement et l'organisation de l'entreprise et selon les produits financiers (ex : actions, obligations, produits dérivés). Ces derniers sont nombreux et complexes, une bonne connaissance des spécificités des solutions proposées est un prérequis. 
Contraintes réglementaires :
Le gestionnaire middle-office contrôle la conformité des opérations par rapport au cadre réglementaire et aux règles de l’entreprise, d'où l'importance de maitriser les différentes règles en vigueur. Il peut également intervenir en cas de litige ou d’erreur. Pour cela, une bonne connaissance du cadre juridique propre au secteur financier est nécessaire. 
Degré d'utilisation des technologies
Le gestionnaire middle-office utilise quotidiennement les systèmes informatiques de l'entreprise pour analyser les résultats, comparer les opérations, contrôler la conformité des opérations et réaliser des reportings de suivi. Il possède une connaissance approfondie des systèmes informatiques du middle-office mais il maitrise aussi les outils du front- et du back-office, tout comme les outils bureautiques usuels.</v>
      </c>
      <c r="Q154" s="14" t="str">
        <f t="shared" si="37"/>
        <v xml:space="preserve">Type et taille d'organisation
Le gestionnaire middle-office peut exercer dans une entreprise d'intermédiation financière de taille TPE, PME ou plus grande, ou encore dans une banque. Dans les structures de petite taille, l’automatisation et l’optimisation constante des processus peuvent conduire au rapprochement des services et des processus de middle- et back-office, voire Front-Office.
Type et taille d'opération
Les opérations réalisées varient selon le type et la taille de structure. Le gestionnaire middle-office est en charge de la constitution des dossiers clients et de leur saisie dans la base de données. Il veille au fonctionnement technique des interfaces informatiques. Dans entreprise de taille importante, les missions du gestionnaire middle-office sont axées sur l’application et le respect des procédures, le contrôle des opérations informatiques et la maitrise des risques. Il participe à l'analyse des résultats et à la valorisation des portefeuilles gérés par le front-office. </v>
      </c>
      <c r="R154" s="14" t="str">
        <f t="shared" si="37"/>
        <v>Selon l’actualité et les urgences, les horaires peuvent varier. Cependant, les horaires demeurent assez stables. Les horaires peuvent être plus amples dans des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v>
      </c>
      <c r="S154" s="14" t="str">
        <f t="shared" si="37"/>
        <v>Les déplacements sont peu fréquents.</v>
      </c>
      <c r="T154" s="14" t="str">
        <f t="shared" si="37"/>
        <v>Directeur-Associé
Originateur
Structureur
Métiers Front office
Gestionnaire Back-Office
Ensemble des fonctions supports de l'entreprise (juridique, fiscale, IT)
Responsable compliance
Risk Manager</v>
      </c>
      <c r="U154" s="14" t="str">
        <f t="shared" si="37"/>
        <v>Clients
Contreparties
Banques</v>
      </c>
      <c r="V154" s="27" t="s">
        <v>96</v>
      </c>
      <c r="W154" s="4" t="s">
        <v>208</v>
      </c>
      <c r="X154" s="4" t="s">
        <v>100</v>
      </c>
      <c r="Y154" s="4" t="s">
        <v>13</v>
      </c>
      <c r="Z154" s="4">
        <v>3</v>
      </c>
      <c r="AA154" s="4" t="s">
        <v>13</v>
      </c>
      <c r="AB154" s="96" t="s">
        <v>13</v>
      </c>
      <c r="AC154" s="96" t="s">
        <v>13</v>
      </c>
      <c r="AD154" s="96" t="s">
        <v>13</v>
      </c>
      <c r="AE154" s="96" t="str">
        <f>IF(Tableau14556[[#This Row],[N° RNCP-RS]]="-","-","https://www.francecompetences.fr/recherche/rncp/"&amp;Tableau14556[[#This Row],[N° RNCP-RS]])</f>
        <v>-</v>
      </c>
      <c r="AF154" s="141" t="s">
        <v>13</v>
      </c>
      <c r="AG154" s="14" t="s">
        <v>13</v>
      </c>
      <c r="AH154" s="8" t="s">
        <v>13</v>
      </c>
      <c r="AI154" s="14" t="s">
        <v>585</v>
      </c>
      <c r="AJ154" s="8" t="s">
        <v>13</v>
      </c>
      <c r="AK154" s="8" t="s">
        <v>13</v>
      </c>
      <c r="AL154" s="14" t="s">
        <v>13</v>
      </c>
      <c r="AM154" s="14" t="s">
        <v>13</v>
      </c>
      <c r="AN154" s="14" t="s">
        <v>13</v>
      </c>
      <c r="AO154" s="14" t="s">
        <v>13</v>
      </c>
    </row>
    <row r="155" spans="1:41" ht="34.200000000000003" hidden="1" customHeight="1" x14ac:dyDescent="0.3">
      <c r="A155" s="12">
        <v>9</v>
      </c>
      <c r="B155" s="12" t="str">
        <f t="shared" si="36"/>
        <v>-</v>
      </c>
      <c r="C155" s="12" t="str">
        <f t="shared" si="36"/>
        <v>JUR</v>
      </c>
      <c r="D155" s="12" t="str">
        <f t="shared" si="36"/>
        <v>DD</v>
      </c>
      <c r="E155" s="12" t="str">
        <f t="shared" si="36"/>
        <v>MFI105</v>
      </c>
      <c r="F155" s="12" t="str">
        <f>Tableau14556[[#This Row],[Code métier]]&amp;Tableau14556[[#This Row],[Compteur ne rien saisir]]</f>
        <v>MFI1059</v>
      </c>
      <c r="G155" s="12" t="str">
        <f t="shared" si="37"/>
        <v>VF</v>
      </c>
      <c r="H155" s="39" t="str">
        <f t="shared" si="37"/>
        <v>-</v>
      </c>
      <c r="I155" s="14" t="str">
        <f t="shared" si="37"/>
        <v>Gestionnaire Middle-office</v>
      </c>
      <c r="J155" s="14" t="str">
        <f t="shared" si="37"/>
        <v>Gestionnaire Middle-office</v>
      </c>
      <c r="K155" s="14" t="str">
        <f t="shared" si="37"/>
        <v>MIDDLE / BACK OFFICE</v>
      </c>
      <c r="L155" s="14" t="str">
        <f t="shared" si="37"/>
        <v>Chargé de middle-office
Agent middle-office
Middle-officer</v>
      </c>
      <c r="M155" s="14" t="str">
        <f t="shared" si="37"/>
        <v>Middle-office agent
Middle officer
Middle office manager
Middle office administrator</v>
      </c>
      <c r="N155" s="14" t="str">
        <f t="shared" si="37"/>
        <v>Le gestionnaire middle-office assure le rôle d’intermédiaire entre le front-office (services commerciaux de l’entreprise en contact direct avec le client) et le back-office (services en charge des aspects administratifs et comptables des opérations). Il participe au calcul et à l'analyse des résultats et s’assure de la cohérence des informations saisies dans les systèmes informatiques entre le front-office et le back-office.</v>
      </c>
      <c r="O155" s="14" t="str">
        <f t="shared" si="37"/>
        <v xml:space="preserve">S'assurer du bon traitement des opérations :
Le gestionnaire middle-office assure le suivi de l’intégralité des opérations. Il veille à la valorisation des opérations, à l'application des conditions fiscales et la facturation du client. En charge du règlement-livraison des transactions, il contrôle la fin de la transaction en lien avec le back-office. Enfin, le gestionnaire middle-office se charge de mettre à jour les données des opérations dans les systèmes informatiques et réalise un reporting quotidien à destination du front-office et du management.
Contrôler les risques opérationnels :
Il veille au respect des contrats et des procédures internes et à la conformité des opérations afin de maitriser les risques. Pour ce faire, il analyse et assure une veille des risques sur les différents marchés et produits spécifiques dans le respect des contraintes réglementaires. Durant toute la durée de la transaction, il est l’intermédiaire entre le front-office, les autres services internes et les clients en cas de litige ou d’erreur. Il participe à l’optimisation des procédures existantes, en conformité avec les besoins comptables et réglementaires afin d’améliorer les systèmes d’information permettant de suivre en temps réels les risques et les résultats.
Coordonner des interlocuteurs variés :
Il travaille quotidiennement avec les autres services de l'entreprise, les clients et les services support des clients. Il est également l’intermédiaire entre le front-office et le back-office. Avec le front-office, il participe aux contrôles et à l’analyse des résultats des salles de marché et il travaille avec le back-office pour veiller au bon déroulé des opérations bancaires (mise en place d’engagement, perceptions d’intérêts et de commissions). </v>
      </c>
      <c r="P155" s="14" t="str">
        <f t="shared" si="37"/>
        <v>Variété des types de produits :
Les activités du middle-office peuvent varier fortement selon le positionnement et l'organisation de l'entreprise et selon les produits financiers (ex : actions, obligations, produits dérivés). Ces derniers sont nombreux et complexes, une bonne connaissance des spécificités des solutions proposées est un prérequis. 
Contraintes réglementaires :
Le gestionnaire middle-office contrôle la conformité des opérations par rapport au cadre réglementaire et aux règles de l’entreprise, d'où l'importance de maitriser les différentes règles en vigueur. Il peut également intervenir en cas de litige ou d’erreur. Pour cela, une bonne connaissance du cadre juridique propre au secteur financier est nécessaire. 
Degré d'utilisation des technologies
Le gestionnaire middle-office utilise quotidiennement les systèmes informatiques de l'entreprise pour analyser les résultats, comparer les opérations, contrôler la conformité des opérations et réaliser des reportings de suivi. Il possède une connaissance approfondie des systèmes informatiques du middle-office mais il maitrise aussi les outils du front- et du back-office, tout comme les outils bureautiques usuels.</v>
      </c>
      <c r="Q155" s="14" t="str">
        <f t="shared" si="37"/>
        <v xml:space="preserve">Type et taille d'organisation
Le gestionnaire middle-office peut exercer dans une entreprise d'intermédiation financière de taille TPE, PME ou plus grande, ou encore dans une banque. Dans les structures de petite taille, l’automatisation et l’optimisation constante des processus peuvent conduire au rapprochement des services et des processus de middle- et back-office, voire Front-Office.
Type et taille d'opération
Les opérations réalisées varient selon le type et la taille de structure. Le gestionnaire middle-office est en charge de la constitution des dossiers clients et de leur saisie dans la base de données. Il veille au fonctionnement technique des interfaces informatiques. Dans entreprise de taille importante, les missions du gestionnaire middle-office sont axées sur l’application et le respect des procédures, le contrôle des opérations informatiques et la maitrise des risques. Il participe à l'analyse des résultats et à la valorisation des portefeuilles gérés par le front-office. </v>
      </c>
      <c r="R155" s="14" t="str">
        <f t="shared" si="37"/>
        <v>Selon l’actualité et les urgences, les horaires peuvent varier. Cependant, les horaires demeurent assez stables. Les horaires peuvent être plus amples dans des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v>
      </c>
      <c r="S155" s="14" t="str">
        <f t="shared" si="37"/>
        <v>Les déplacements sont peu fréquents.</v>
      </c>
      <c r="T155" s="14" t="str">
        <f t="shared" si="37"/>
        <v>Directeur-Associé
Originateur
Structureur
Métiers Front office
Gestionnaire Back-Office
Ensemble des fonctions supports de l'entreprise (juridique, fiscale, IT)
Responsable compliance
Risk Manager</v>
      </c>
      <c r="U155" s="14" t="str">
        <f t="shared" si="37"/>
        <v>Clients
Contreparties
Banques</v>
      </c>
      <c r="V155" s="27" t="s">
        <v>180</v>
      </c>
      <c r="W155" s="4" t="s">
        <v>181</v>
      </c>
      <c r="X155" s="4" t="s">
        <v>186</v>
      </c>
      <c r="Y155" s="4" t="s">
        <v>13</v>
      </c>
      <c r="Z155" s="4">
        <v>2</v>
      </c>
      <c r="AA155" s="4" t="s">
        <v>13</v>
      </c>
      <c r="AB155" s="96" t="s">
        <v>13</v>
      </c>
      <c r="AC155" s="96" t="s">
        <v>13</v>
      </c>
      <c r="AD155" s="96" t="s">
        <v>13</v>
      </c>
      <c r="AE155" s="96" t="str">
        <f>IF(Tableau14556[[#This Row],[N° RNCP-RS]]="-","-","https://www.francecompetences.fr/recherche/rncp/"&amp;Tableau14556[[#This Row],[N° RNCP-RS]])</f>
        <v>-</v>
      </c>
      <c r="AF155" s="141" t="s">
        <v>13</v>
      </c>
      <c r="AG155" s="14" t="s">
        <v>13</v>
      </c>
      <c r="AH155" s="8" t="s">
        <v>13</v>
      </c>
      <c r="AI155" s="14" t="s">
        <v>585</v>
      </c>
      <c r="AJ155" s="8" t="s">
        <v>13</v>
      </c>
      <c r="AK155" s="8" t="s">
        <v>13</v>
      </c>
      <c r="AL155" s="14" t="s">
        <v>13</v>
      </c>
      <c r="AM155" s="14" t="s">
        <v>13</v>
      </c>
      <c r="AN155" s="14" t="s">
        <v>13</v>
      </c>
      <c r="AO155" s="14" t="s">
        <v>13</v>
      </c>
    </row>
    <row r="156" spans="1:41" ht="34.200000000000003" hidden="1" customHeight="1" x14ac:dyDescent="0.3">
      <c r="A156" s="12">
        <v>10</v>
      </c>
      <c r="B156" s="12" t="str">
        <f t="shared" si="36"/>
        <v>-</v>
      </c>
      <c r="C156" s="12" t="str">
        <f t="shared" si="36"/>
        <v>JUR</v>
      </c>
      <c r="D156" s="12" t="str">
        <f t="shared" si="36"/>
        <v>DD</v>
      </c>
      <c r="E156" s="12" t="str">
        <f t="shared" si="36"/>
        <v>MFI105</v>
      </c>
      <c r="F156" s="12" t="str">
        <f>Tableau14556[[#This Row],[Code métier]]&amp;Tableau14556[[#This Row],[Compteur ne rien saisir]]</f>
        <v>MFI10510</v>
      </c>
      <c r="G156" s="12" t="str">
        <f t="shared" si="37"/>
        <v>VF</v>
      </c>
      <c r="H156" s="39" t="str">
        <f t="shared" si="37"/>
        <v>-</v>
      </c>
      <c r="I156" s="14" t="str">
        <f t="shared" si="37"/>
        <v>Gestionnaire Middle-office</v>
      </c>
      <c r="J156" s="14" t="str">
        <f t="shared" si="37"/>
        <v>Gestionnaire Middle-office</v>
      </c>
      <c r="K156" s="14" t="str">
        <f t="shared" si="37"/>
        <v>MIDDLE / BACK OFFICE</v>
      </c>
      <c r="L156" s="14" t="str">
        <f t="shared" si="37"/>
        <v>Chargé de middle-office
Agent middle-office
Middle-officer</v>
      </c>
      <c r="M156" s="14" t="str">
        <f t="shared" si="37"/>
        <v>Middle-office agent
Middle officer
Middle office manager
Middle office administrator</v>
      </c>
      <c r="N156" s="14" t="str">
        <f t="shared" si="37"/>
        <v>Le gestionnaire middle-office assure le rôle d’intermédiaire entre le front-office (services commerciaux de l’entreprise en contact direct avec le client) et le back-office (services en charge des aspects administratifs et comptables des opérations). Il participe au calcul et à l'analyse des résultats et s’assure de la cohérence des informations saisies dans les systèmes informatiques entre le front-office et le back-office.</v>
      </c>
      <c r="O156" s="14" t="str">
        <f t="shared" si="37"/>
        <v xml:space="preserve">S'assurer du bon traitement des opérations :
Le gestionnaire middle-office assure le suivi de l’intégralité des opérations. Il veille à la valorisation des opérations, à l'application des conditions fiscales et la facturation du client. En charge du règlement-livraison des transactions, il contrôle la fin de la transaction en lien avec le back-office. Enfin, le gestionnaire middle-office se charge de mettre à jour les données des opérations dans les systèmes informatiques et réalise un reporting quotidien à destination du front-office et du management.
Contrôler les risques opérationnels :
Il veille au respect des contrats et des procédures internes et à la conformité des opérations afin de maitriser les risques. Pour ce faire, il analyse et assure une veille des risques sur les différents marchés et produits spécifiques dans le respect des contraintes réglementaires. Durant toute la durée de la transaction, il est l’intermédiaire entre le front-office, les autres services internes et les clients en cas de litige ou d’erreur. Il participe à l’optimisation des procédures existantes, en conformité avec les besoins comptables et réglementaires afin d’améliorer les systèmes d’information permettant de suivre en temps réels les risques et les résultats.
Coordonner des interlocuteurs variés :
Il travaille quotidiennement avec les autres services de l'entreprise, les clients et les services support des clients. Il est également l’intermédiaire entre le front-office et le back-office. Avec le front-office, il participe aux contrôles et à l’analyse des résultats des salles de marché et il travaille avec le back-office pour veiller au bon déroulé des opérations bancaires (mise en place d’engagement, perceptions d’intérêts et de commissions). </v>
      </c>
      <c r="P156" s="14" t="str">
        <f t="shared" si="37"/>
        <v>Variété des types de produits :
Les activités du middle-office peuvent varier fortement selon le positionnement et l'organisation de l'entreprise et selon les produits financiers (ex : actions, obligations, produits dérivés). Ces derniers sont nombreux et complexes, une bonne connaissance des spécificités des solutions proposées est un prérequis. 
Contraintes réglementaires :
Le gestionnaire middle-office contrôle la conformité des opérations par rapport au cadre réglementaire et aux règles de l’entreprise, d'où l'importance de maitriser les différentes règles en vigueur. Il peut également intervenir en cas de litige ou d’erreur. Pour cela, une bonne connaissance du cadre juridique propre au secteur financier est nécessaire. 
Degré d'utilisation des technologies
Le gestionnaire middle-office utilise quotidiennement les systèmes informatiques de l'entreprise pour analyser les résultats, comparer les opérations, contrôler la conformité des opérations et réaliser des reportings de suivi. Il possède une connaissance approfondie des systèmes informatiques du middle-office mais il maitrise aussi les outils du front- et du back-office, tout comme les outils bureautiques usuels.</v>
      </c>
      <c r="Q156" s="14" t="str">
        <f t="shared" si="37"/>
        <v xml:space="preserve">Type et taille d'organisation
Le gestionnaire middle-office peut exercer dans une entreprise d'intermédiation financière de taille TPE, PME ou plus grande, ou encore dans une banque. Dans les structures de petite taille, l’automatisation et l’optimisation constante des processus peuvent conduire au rapprochement des services et des processus de middle- et back-office, voire Front-Office.
Type et taille d'opération
Les opérations réalisées varient selon le type et la taille de structure. Le gestionnaire middle-office est en charge de la constitution des dossiers clients et de leur saisie dans la base de données. Il veille au fonctionnement technique des interfaces informatiques. Dans entreprise de taille importante, les missions du gestionnaire middle-office sont axées sur l’application et le respect des procédures, le contrôle des opérations informatiques et la maitrise des risques. Il participe à l'analyse des résultats et à la valorisation des portefeuilles gérés par le front-office. </v>
      </c>
      <c r="R156" s="14" t="str">
        <f t="shared" si="37"/>
        <v>Selon l’actualité et les urgences, les horaires peuvent varier. Cependant, les horaires demeurent assez stables. Les horaires peuvent être plus amples dans des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v>
      </c>
      <c r="S156" s="14" t="str">
        <f t="shared" si="37"/>
        <v>Les déplacements sont peu fréquents.</v>
      </c>
      <c r="T156" s="14" t="str">
        <f t="shared" si="37"/>
        <v>Directeur-Associé
Originateur
Structureur
Métiers Front office
Gestionnaire Back-Office
Ensemble des fonctions supports de l'entreprise (juridique, fiscale, IT)
Responsable compliance
Risk Manager</v>
      </c>
      <c r="U156" s="14" t="str">
        <f t="shared" si="37"/>
        <v>Clients
Contreparties
Banques</v>
      </c>
      <c r="V156" s="27" t="s">
        <v>180</v>
      </c>
      <c r="W156" s="4" t="s">
        <v>181</v>
      </c>
      <c r="X156" s="4" t="s">
        <v>188</v>
      </c>
      <c r="Y156" s="4" t="s">
        <v>13</v>
      </c>
      <c r="Z156" s="4">
        <v>3</v>
      </c>
      <c r="AA156" s="4" t="s">
        <v>13</v>
      </c>
      <c r="AB156" s="96" t="s">
        <v>13</v>
      </c>
      <c r="AC156" s="96" t="s">
        <v>13</v>
      </c>
      <c r="AD156" s="96" t="s">
        <v>13</v>
      </c>
      <c r="AE156" s="96" t="str">
        <f>IF(Tableau14556[[#This Row],[N° RNCP-RS]]="-","-","https://www.francecompetences.fr/recherche/rncp/"&amp;Tableau14556[[#This Row],[N° RNCP-RS]])</f>
        <v>-</v>
      </c>
      <c r="AF156" s="141" t="s">
        <v>13</v>
      </c>
      <c r="AG156" s="14" t="s">
        <v>13</v>
      </c>
      <c r="AH156" s="8" t="s">
        <v>13</v>
      </c>
      <c r="AI156" s="14" t="s">
        <v>585</v>
      </c>
      <c r="AJ156" s="8" t="s">
        <v>13</v>
      </c>
      <c r="AK156" s="8" t="s">
        <v>13</v>
      </c>
      <c r="AL156" s="14" t="s">
        <v>13</v>
      </c>
      <c r="AM156" s="14" t="s">
        <v>13</v>
      </c>
      <c r="AN156" s="14" t="s">
        <v>13</v>
      </c>
      <c r="AO156" s="14" t="s">
        <v>13</v>
      </c>
    </row>
    <row r="157" spans="1:41" ht="34.200000000000003" hidden="1" customHeight="1" x14ac:dyDescent="0.3">
      <c r="A157" s="12">
        <v>11</v>
      </c>
      <c r="B157" s="12" t="str">
        <f t="shared" si="36"/>
        <v>-</v>
      </c>
      <c r="C157" s="12" t="str">
        <f t="shared" si="36"/>
        <v>JUR</v>
      </c>
      <c r="D157" s="12" t="str">
        <f t="shared" si="36"/>
        <v>DD</v>
      </c>
      <c r="E157" s="12" t="str">
        <f t="shared" si="36"/>
        <v>MFI105</v>
      </c>
      <c r="F157" s="12" t="str">
        <f>Tableau14556[[#This Row],[Code métier]]&amp;Tableau14556[[#This Row],[Compteur ne rien saisir]]</f>
        <v>MFI10511</v>
      </c>
      <c r="G157" s="12" t="str">
        <f t="shared" si="37"/>
        <v>VF</v>
      </c>
      <c r="H157" s="39" t="str">
        <f t="shared" si="37"/>
        <v>-</v>
      </c>
      <c r="I157" s="14" t="str">
        <f t="shared" si="37"/>
        <v>Gestionnaire Middle-office</v>
      </c>
      <c r="J157" s="14" t="str">
        <f t="shared" si="37"/>
        <v>Gestionnaire Middle-office</v>
      </c>
      <c r="K157" s="14" t="str">
        <f t="shared" si="37"/>
        <v>MIDDLE / BACK OFFICE</v>
      </c>
      <c r="L157" s="14" t="str">
        <f t="shared" ref="L157:U158" si="38">IF(L155="","",L155)</f>
        <v>Chargé de middle-office
Agent middle-office
Middle-officer</v>
      </c>
      <c r="M157" s="14" t="str">
        <f t="shared" si="38"/>
        <v>Middle-office agent
Middle officer
Middle office manager
Middle office administrator</v>
      </c>
      <c r="N157" s="14" t="str">
        <f t="shared" si="38"/>
        <v>Le gestionnaire middle-office assure le rôle d’intermédiaire entre le front-office (services commerciaux de l’entreprise en contact direct avec le client) et le back-office (services en charge des aspects administratifs et comptables des opérations). Il participe au calcul et à l'analyse des résultats et s’assure de la cohérence des informations saisies dans les systèmes informatiques entre le front-office et le back-office.</v>
      </c>
      <c r="O157" s="14" t="str">
        <f t="shared" si="38"/>
        <v xml:space="preserve">S'assurer du bon traitement des opérations :
Le gestionnaire middle-office assure le suivi de l’intégralité des opérations. Il veille à la valorisation des opérations, à l'application des conditions fiscales et la facturation du client. En charge du règlement-livraison des transactions, il contrôle la fin de la transaction en lien avec le back-office. Enfin, le gestionnaire middle-office se charge de mettre à jour les données des opérations dans les systèmes informatiques et réalise un reporting quotidien à destination du front-office et du management.
Contrôler les risques opérationnels :
Il veille au respect des contrats et des procédures internes et à la conformité des opérations afin de maitriser les risques. Pour ce faire, il analyse et assure une veille des risques sur les différents marchés et produits spécifiques dans le respect des contraintes réglementaires. Durant toute la durée de la transaction, il est l’intermédiaire entre le front-office, les autres services internes et les clients en cas de litige ou d’erreur. Il participe à l’optimisation des procédures existantes, en conformité avec les besoins comptables et réglementaires afin d’améliorer les systèmes d’information permettant de suivre en temps réels les risques et les résultats.
Coordonner des interlocuteurs variés :
Il travaille quotidiennement avec les autres services de l'entreprise, les clients et les services support des clients. Il est également l’intermédiaire entre le front-office et le back-office. Avec le front-office, il participe aux contrôles et à l’analyse des résultats des salles de marché et il travaille avec le back-office pour veiller au bon déroulé des opérations bancaires (mise en place d’engagement, perceptions d’intérêts et de commissions). </v>
      </c>
      <c r="P157" s="14" t="str">
        <f t="shared" si="38"/>
        <v>Variété des types de produits :
Les activités du middle-office peuvent varier fortement selon le positionnement et l'organisation de l'entreprise et selon les produits financiers (ex : actions, obligations, produits dérivés). Ces derniers sont nombreux et complexes, une bonne connaissance des spécificités des solutions proposées est un prérequis. 
Contraintes réglementaires :
Le gestionnaire middle-office contrôle la conformité des opérations par rapport au cadre réglementaire et aux règles de l’entreprise, d'où l'importance de maitriser les différentes règles en vigueur. Il peut également intervenir en cas de litige ou d’erreur. Pour cela, une bonne connaissance du cadre juridique propre au secteur financier est nécessaire. 
Degré d'utilisation des technologies
Le gestionnaire middle-office utilise quotidiennement les systèmes informatiques de l'entreprise pour analyser les résultats, comparer les opérations, contrôler la conformité des opérations et réaliser des reportings de suivi. Il possède une connaissance approfondie des systèmes informatiques du middle-office mais il maitrise aussi les outils du front- et du back-office, tout comme les outils bureautiques usuels.</v>
      </c>
      <c r="Q157" s="14" t="str">
        <f t="shared" si="38"/>
        <v xml:space="preserve">Type et taille d'organisation
Le gestionnaire middle-office peut exercer dans une entreprise d'intermédiation financière de taille TPE, PME ou plus grande, ou encore dans une banque. Dans les structures de petite taille, l’automatisation et l’optimisation constante des processus peuvent conduire au rapprochement des services et des processus de middle- et back-office, voire Front-Office.
Type et taille d'opération
Les opérations réalisées varient selon le type et la taille de structure. Le gestionnaire middle-office est en charge de la constitution des dossiers clients et de leur saisie dans la base de données. Il veille au fonctionnement technique des interfaces informatiques. Dans entreprise de taille importante, les missions du gestionnaire middle-office sont axées sur l’application et le respect des procédures, le contrôle des opérations informatiques et la maitrise des risques. Il participe à l'analyse des résultats et à la valorisation des portefeuilles gérés par le front-office. </v>
      </c>
      <c r="R157" s="14" t="str">
        <f t="shared" si="38"/>
        <v>Selon l’actualité et les urgences, les horaires peuvent varier. Cependant, les horaires demeurent assez stables. Les horaires peuvent être plus amples dans des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v>
      </c>
      <c r="S157" s="14" t="str">
        <f t="shared" si="38"/>
        <v>Les déplacements sont peu fréquents.</v>
      </c>
      <c r="T157" s="14" t="str">
        <f t="shared" si="38"/>
        <v>Directeur-Associé
Originateur
Structureur
Métiers Front office
Gestionnaire Back-Office
Ensemble des fonctions supports de l'entreprise (juridique, fiscale, IT)
Responsable compliance
Risk Manager</v>
      </c>
      <c r="U157" s="14" t="str">
        <f t="shared" si="38"/>
        <v>Clients
Contreparties
Banques</v>
      </c>
      <c r="V157" s="27" t="s">
        <v>180</v>
      </c>
      <c r="W157" s="4" t="s">
        <v>19</v>
      </c>
      <c r="X157" s="4" t="s">
        <v>7</v>
      </c>
      <c r="Y157" s="4" t="s">
        <v>13</v>
      </c>
      <c r="Z157" s="4">
        <v>3</v>
      </c>
      <c r="AA157" s="4" t="s">
        <v>13</v>
      </c>
      <c r="AB157" s="96" t="s">
        <v>13</v>
      </c>
      <c r="AC157" s="96" t="s">
        <v>13</v>
      </c>
      <c r="AD157" s="96" t="s">
        <v>13</v>
      </c>
      <c r="AE157" s="96" t="str">
        <f>IF(Tableau14556[[#This Row],[N° RNCP-RS]]="-","-","https://www.francecompetences.fr/recherche/rncp/"&amp;Tableau14556[[#This Row],[N° RNCP-RS]])</f>
        <v>-</v>
      </c>
      <c r="AF157" s="141" t="s">
        <v>13</v>
      </c>
      <c r="AG157" s="14" t="s">
        <v>13</v>
      </c>
      <c r="AH157" s="8" t="s">
        <v>13</v>
      </c>
      <c r="AI157" s="14" t="s">
        <v>585</v>
      </c>
      <c r="AJ157" s="8" t="s">
        <v>13</v>
      </c>
      <c r="AK157" s="8" t="s">
        <v>13</v>
      </c>
      <c r="AL157" s="14" t="s">
        <v>13</v>
      </c>
      <c r="AM157" s="14" t="s">
        <v>13</v>
      </c>
      <c r="AN157" s="14" t="s">
        <v>13</v>
      </c>
      <c r="AO157" s="14" t="s">
        <v>13</v>
      </c>
    </row>
    <row r="158" spans="1:41" ht="34.200000000000003" hidden="1" customHeight="1" x14ac:dyDescent="0.3">
      <c r="A158" s="12">
        <v>12</v>
      </c>
      <c r="B158" s="12" t="str">
        <f t="shared" si="36"/>
        <v>-</v>
      </c>
      <c r="C158" s="12" t="str">
        <f t="shared" si="36"/>
        <v>JUR</v>
      </c>
      <c r="D158" s="12" t="str">
        <f t="shared" si="36"/>
        <v>DD</v>
      </c>
      <c r="E158" s="12" t="str">
        <f t="shared" si="36"/>
        <v>MFI105</v>
      </c>
      <c r="F158" s="12" t="str">
        <f>Tableau14556[[#This Row],[Code métier]]&amp;Tableau14556[[#This Row],[Compteur ne rien saisir]]</f>
        <v>MFI10512</v>
      </c>
      <c r="G158" s="12" t="str">
        <f t="shared" si="37"/>
        <v>VF</v>
      </c>
      <c r="H158" s="39" t="str">
        <f t="shared" si="37"/>
        <v>-</v>
      </c>
      <c r="I158" s="14" t="str">
        <f t="shared" si="37"/>
        <v>Gestionnaire Middle-office</v>
      </c>
      <c r="J158" s="14" t="str">
        <f t="shared" si="37"/>
        <v>Gestionnaire Middle-office</v>
      </c>
      <c r="K158" s="14" t="str">
        <f t="shared" si="37"/>
        <v>MIDDLE / BACK OFFICE</v>
      </c>
      <c r="L158" s="14" t="str">
        <f t="shared" si="38"/>
        <v>Chargé de middle-office
Agent middle-office
Middle-officer</v>
      </c>
      <c r="M158" s="14" t="str">
        <f t="shared" si="38"/>
        <v>Middle-office agent
Middle officer
Middle office manager
Middle office administrator</v>
      </c>
      <c r="N158" s="14" t="str">
        <f t="shared" si="38"/>
        <v>Le gestionnaire middle-office assure le rôle d’intermédiaire entre le front-office (services commerciaux de l’entreprise en contact direct avec le client) et le back-office (services en charge des aspects administratifs et comptables des opérations). Il participe au calcul et à l'analyse des résultats et s’assure de la cohérence des informations saisies dans les systèmes informatiques entre le front-office et le back-office.</v>
      </c>
      <c r="O158" s="14" t="str">
        <f t="shared" si="38"/>
        <v xml:space="preserve">S'assurer du bon traitement des opérations :
Le gestionnaire middle-office assure le suivi de l’intégralité des opérations. Il veille à la valorisation des opérations, à l'application des conditions fiscales et la facturation du client. En charge du règlement-livraison des transactions, il contrôle la fin de la transaction en lien avec le back-office. Enfin, le gestionnaire middle-office se charge de mettre à jour les données des opérations dans les systèmes informatiques et réalise un reporting quotidien à destination du front-office et du management.
Contrôler les risques opérationnels :
Il veille au respect des contrats et des procédures internes et à la conformité des opérations afin de maitriser les risques. Pour ce faire, il analyse et assure une veille des risques sur les différents marchés et produits spécifiques dans le respect des contraintes réglementaires. Durant toute la durée de la transaction, il est l’intermédiaire entre le front-office, les autres services internes et les clients en cas de litige ou d’erreur. Il participe à l’optimisation des procédures existantes, en conformité avec les besoins comptables et réglementaires afin d’améliorer les systèmes d’information permettant de suivre en temps réels les risques et les résultats.
Coordonner des interlocuteurs variés :
Il travaille quotidiennement avec les autres services de l'entreprise, les clients et les services support des clients. Il est également l’intermédiaire entre le front-office et le back-office. Avec le front-office, il participe aux contrôles et à l’analyse des résultats des salles de marché et il travaille avec le back-office pour veiller au bon déroulé des opérations bancaires (mise en place d’engagement, perceptions d’intérêts et de commissions). </v>
      </c>
      <c r="P158" s="14" t="str">
        <f t="shared" si="38"/>
        <v>Variété des types de produits :
Les activités du middle-office peuvent varier fortement selon le positionnement et l'organisation de l'entreprise et selon les produits financiers (ex : actions, obligations, produits dérivés). Ces derniers sont nombreux et complexes, une bonne connaissance des spécificités des solutions proposées est un prérequis. 
Contraintes réglementaires :
Le gestionnaire middle-office contrôle la conformité des opérations par rapport au cadre réglementaire et aux règles de l’entreprise, d'où l'importance de maitriser les différentes règles en vigueur. Il peut également intervenir en cas de litige ou d’erreur. Pour cela, une bonne connaissance du cadre juridique propre au secteur financier est nécessaire. 
Degré d'utilisation des technologies
Le gestionnaire middle-office utilise quotidiennement les systèmes informatiques de l'entreprise pour analyser les résultats, comparer les opérations, contrôler la conformité des opérations et réaliser des reportings de suivi. Il possède une connaissance approfondie des systèmes informatiques du middle-office mais il maitrise aussi les outils du front- et du back-office, tout comme les outils bureautiques usuels.</v>
      </c>
      <c r="Q158" s="14" t="str">
        <f t="shared" si="38"/>
        <v xml:space="preserve">Type et taille d'organisation
Le gestionnaire middle-office peut exercer dans une entreprise d'intermédiation financière de taille TPE, PME ou plus grande, ou encore dans une banque. Dans les structures de petite taille, l’automatisation et l’optimisation constante des processus peuvent conduire au rapprochement des services et des processus de middle- et back-office, voire Front-Office.
Type et taille d'opération
Les opérations réalisées varient selon le type et la taille de structure. Le gestionnaire middle-office est en charge de la constitution des dossiers clients et de leur saisie dans la base de données. Il veille au fonctionnement technique des interfaces informatiques. Dans entreprise de taille importante, les missions du gestionnaire middle-office sont axées sur l’application et le respect des procédures, le contrôle des opérations informatiques et la maitrise des risques. Il participe à l'analyse des résultats et à la valorisation des portefeuilles gérés par le front-office. </v>
      </c>
      <c r="R158" s="14" t="str">
        <f t="shared" si="38"/>
        <v>Selon l’actualité et les urgences, les horaires peuvent varier. Cependant, les horaires demeurent assez stables. Les horaires peuvent être plus amples dans des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v>
      </c>
      <c r="S158" s="14" t="str">
        <f t="shared" si="38"/>
        <v>Les déplacements sont peu fréquents.</v>
      </c>
      <c r="T158" s="14" t="str">
        <f t="shared" si="38"/>
        <v>Directeur-Associé
Originateur
Structureur
Métiers Front office
Gestionnaire Back-Office
Ensemble des fonctions supports de l'entreprise (juridique, fiscale, IT)
Responsable compliance
Risk Manager</v>
      </c>
      <c r="U158" s="14" t="str">
        <f t="shared" si="38"/>
        <v>Clients
Contreparties
Banques</v>
      </c>
      <c r="V158" s="27" t="s">
        <v>162</v>
      </c>
      <c r="W158" s="4" t="s">
        <v>163</v>
      </c>
      <c r="X158" s="4" t="s">
        <v>165</v>
      </c>
      <c r="Y158" s="4" t="s">
        <v>13</v>
      </c>
      <c r="Z158" s="4">
        <v>2</v>
      </c>
      <c r="AA158" s="4" t="s">
        <v>13</v>
      </c>
      <c r="AB158" s="96" t="s">
        <v>13</v>
      </c>
      <c r="AC158" s="96" t="s">
        <v>13</v>
      </c>
      <c r="AD158" s="96" t="s">
        <v>13</v>
      </c>
      <c r="AE158" s="96" t="str">
        <f>IF(Tableau14556[[#This Row],[N° RNCP-RS]]="-","-","https://www.francecompetences.fr/recherche/rncp/"&amp;Tableau14556[[#This Row],[N° RNCP-RS]])</f>
        <v>-</v>
      </c>
      <c r="AF158" s="141" t="s">
        <v>13</v>
      </c>
      <c r="AG158" s="14" t="s">
        <v>13</v>
      </c>
      <c r="AH158" s="8" t="s">
        <v>13</v>
      </c>
      <c r="AI158" s="14" t="s">
        <v>585</v>
      </c>
      <c r="AJ158" s="8" t="s">
        <v>13</v>
      </c>
      <c r="AK158" s="8" t="s">
        <v>13</v>
      </c>
      <c r="AL158" s="14" t="s">
        <v>13</v>
      </c>
      <c r="AM158" s="14" t="s">
        <v>13</v>
      </c>
      <c r="AN158" s="14" t="s">
        <v>13</v>
      </c>
      <c r="AO158" s="14" t="s">
        <v>13</v>
      </c>
    </row>
    <row r="159" spans="1:41" ht="314.39999999999998" hidden="1" customHeight="1" x14ac:dyDescent="0.3">
      <c r="A159" s="11">
        <v>1</v>
      </c>
      <c r="B159" s="5" t="s">
        <v>13</v>
      </c>
      <c r="C159" s="82" t="s">
        <v>305</v>
      </c>
      <c r="D159" s="5" t="s">
        <v>247</v>
      </c>
      <c r="E159" s="11" t="s">
        <v>48</v>
      </c>
      <c r="F159" s="11" t="str">
        <f>Tableau14556[[#This Row],[Code métier]]&amp;Tableau14556[[#This Row],[Compteur ne rien saisir]]</f>
        <v>MFI1061</v>
      </c>
      <c r="G159" s="144" t="s">
        <v>448</v>
      </c>
      <c r="H159" s="37" t="s">
        <v>13</v>
      </c>
      <c r="I159" s="5" t="s">
        <v>3</v>
      </c>
      <c r="J159" s="5" t="s">
        <v>3</v>
      </c>
      <c r="K159" s="5" t="s">
        <v>197</v>
      </c>
      <c r="L159" s="147" t="s">
        <v>618</v>
      </c>
      <c r="M159" s="5" t="s">
        <v>259</v>
      </c>
      <c r="N159" s="147" t="s">
        <v>619</v>
      </c>
      <c r="O159" s="147" t="s">
        <v>620</v>
      </c>
      <c r="P159" s="147" t="s">
        <v>566</v>
      </c>
      <c r="Q159" s="147" t="s">
        <v>621</v>
      </c>
      <c r="R159" s="147" t="s">
        <v>622</v>
      </c>
      <c r="S159" s="5" t="s">
        <v>258</v>
      </c>
      <c r="T159" s="147" t="s">
        <v>623</v>
      </c>
      <c r="U159" s="147" t="s">
        <v>624</v>
      </c>
      <c r="V159" s="27" t="s">
        <v>96</v>
      </c>
      <c r="W159" s="4" t="s">
        <v>208</v>
      </c>
      <c r="X159" s="4" t="s">
        <v>301</v>
      </c>
      <c r="Y159" s="4">
        <v>1</v>
      </c>
      <c r="Z159" s="4">
        <v>4</v>
      </c>
      <c r="AA159" s="4" t="s">
        <v>13</v>
      </c>
      <c r="AB159" s="94">
        <v>34025</v>
      </c>
      <c r="AC159" s="94" t="s">
        <v>512</v>
      </c>
      <c r="AD159" s="94" t="s">
        <v>13</v>
      </c>
      <c r="AE159" s="94" t="s">
        <v>517</v>
      </c>
      <c r="AF159" s="94" t="s">
        <v>556</v>
      </c>
      <c r="AG159" s="11" t="s">
        <v>13</v>
      </c>
      <c r="AH159" s="5" t="s">
        <v>13</v>
      </c>
      <c r="AI159" s="11" t="s">
        <v>585</v>
      </c>
      <c r="AJ159" s="5" t="s">
        <v>201</v>
      </c>
      <c r="AK159" s="5" t="s">
        <v>303</v>
      </c>
      <c r="AL159" s="11" t="s">
        <v>13</v>
      </c>
      <c r="AM159" s="11" t="s">
        <v>13</v>
      </c>
      <c r="AN159" s="11" t="s">
        <v>13</v>
      </c>
      <c r="AO159" s="11" t="s">
        <v>13</v>
      </c>
    </row>
    <row r="160" spans="1:41" ht="34.200000000000003" hidden="1" customHeight="1" x14ac:dyDescent="0.3">
      <c r="A160" s="11">
        <v>2</v>
      </c>
      <c r="B160" s="11" t="str">
        <f t="shared" ref="B160:E170" si="39">IF(B159="","",B159)</f>
        <v>-</v>
      </c>
      <c r="C160" s="11" t="str">
        <f t="shared" si="39"/>
        <v>JUR</v>
      </c>
      <c r="D160" s="11" t="str">
        <f t="shared" si="39"/>
        <v>DD</v>
      </c>
      <c r="E160" s="13" t="str">
        <f t="shared" si="39"/>
        <v>MFI106</v>
      </c>
      <c r="F160" s="13" t="str">
        <f>Tableau14556[[#This Row],[Code métier]]&amp;Tableau14556[[#This Row],[Compteur ne rien saisir]]</f>
        <v>MFI1062</v>
      </c>
      <c r="G160" s="11" t="str">
        <f t="shared" ref="G160:U170" si="40">IF(G159="","",G159)</f>
        <v>VF</v>
      </c>
      <c r="H160" s="38" t="str">
        <f t="shared" si="40"/>
        <v>-</v>
      </c>
      <c r="I160" s="13" t="str">
        <f t="shared" si="40"/>
        <v>Comptable</v>
      </c>
      <c r="J160" s="13" t="str">
        <f t="shared" si="40"/>
        <v>Comptable</v>
      </c>
      <c r="K160" s="13" t="str">
        <f t="shared" si="40"/>
        <v>MIDDLE / BACK OFFICE</v>
      </c>
      <c r="L160" s="13" t="str">
        <f t="shared" si="40"/>
        <v>Analyste comptable
Superviseur comptable
Chargé de reporting comptable</v>
      </c>
      <c r="M160" s="13" t="str">
        <f t="shared" si="40"/>
        <v>Accountant
Bookkeeper
Consolidation accountant
Accounting analyst
Accounting supervisor
Accounting Reporting Officer</v>
      </c>
      <c r="N160" s="13" t="str">
        <f t="shared" si="40"/>
        <v>Le comptable est chargé de produire les reportings des entreprises des marchés financiers et les documents officiels à destination des autorités, des investisseurs et de la
Direction générale. Il contrôle également la conformité des mouvements financiers par rapport aux normes comptables et fiscales en vigueur.</v>
      </c>
      <c r="O160" s="13" t="str">
        <f t="shared" si="40"/>
        <v>Préparer les reportings et les états de synthèse :
Le comptable organise, pilote et participe aux tableaux de bord nécessaires à la production des reportings comptables demandés par la direction d'entreprise, ou imposés par le cadre réglementaire. Il veille également au paramétrage des évolutions réglementaires dans les systèmes informatiques afin d’assurer la conformité légale du reporting.
Assurer le suivi de la gestion comptable et administrative :
Le comptable est en charge de l'application du plan comptable des établissements de crédit. Il assure la validité des données comptables, il vérifie la cohérence des informations et effectue les ajustements nécessaires dans le processus comptable ou en amont. Il réalise également des analyses pour le compte de la Direction de l'entreprise et assure la consolidation bancaire des différents comptes.
Garantir l’application des normes comptables et fiscales :
Le comptable contrôle l’application des normes comptables et assure une veille réglementaire afin d’adapter les processus aux évolutions du cadre légal. Le comptable assure également le contrôle des déclarations fiscales (ex : TVA, déclaration européenne des services, etc.) et supervise la préparation des justificatifs nécessaires en cas de contrôle fiscal.</v>
      </c>
      <c r="P160" s="13" t="str">
        <f t="shared" si="40"/>
        <v>Produits spécifiques
Le comptable est amené à valider et analyser les informations comptables, les produits et les flux financiers de l’entreprise, consolider les produits financiers, produire les états financiers de l’entreprise et valider les reportings comptables et réglementaires. Une bonne connaissance du secteur financier et bancaire et des instruments financiers est donc nécessaire.
Contraintes réglementaires
Le comptable applique le plan comptable des établissements de crédit. Il veille à la conformité des états financiers par rapport à la législation en vigueur. Il s’assure du respect des normes comptables, de l’application de la réglementation financière (LSF, SEPA, SOX, Bâle II) et de la conformité des règles fiscales françaises et internationales selon le contexte de l’entreprise. Depuis 2008, l’évolution fréquente de la réglementation (ex : règles prudentielles, obligations supplémentaires d'informations financières, passage aux normes AIS/IFRS nouvelles directives comptables auparavant) impacte les missions du comptable.
Évolutions technologiques
Le comptable utilise quotidiennement les outils informatiques et les outils de gestion comptables dans ses missions, en lien étroit avec le back et le middle-office. Les missions du comptable évoluent avec le développement rapide des systèmes d’information et le raccourcissement des délais de clôture des comptes. Une bonne connaissance des outils informatiques est nécessaire pour s’adapter à ces évolutions technologiques.</v>
      </c>
      <c r="Q160" s="13" t="str">
        <f t="shared" si="40"/>
        <v>Taille et type d’organisation :
Le comptable est présent dans toutes les entreprises des marchés financiers. Dans les structures de petite taille, le comptable est souvent amené à exercer seul. Dans une
structure de plus grande taille, le comptable rejoint un pôle Middle ou Back-office. Dans les grandes structures, les opérations seront plus complexes et le comptable peut être
amené à se spécialiser dans la comptabilité analytique, la comptabilité de gestion, le contrôle de gestion, etc. Dans ces structures, il peut également être chargé du
dimensionnement et de la gestion de trésorerie.
Taille et type de projet ou d’opération :
Selon le positionnement, dans les petites structures, le comptable doit faire preuve de polyvalence car il peut être amené à gérer des produits variés et des projets transverses (préparation des documents officiels, contrôles des informations comptables, analyse des résultats, tc.). Toutefois, la typologie et la taille des opérations impactent moins les activités du comptable que celles d'autres métiers proches comme gestionnaire back-office.</v>
      </c>
      <c r="R160" s="13" t="str">
        <f t="shared" si="40"/>
        <v>La réglementation entraine une augmentation des reportings et un raccourcissement des délais, ce qui peut impacter le temps de travail et générer des pics d’activité. La période annuelle de clôture des comptes (4 mois après la fin d'un exercice) s'avère aussi plus intense.</v>
      </c>
      <c r="S160" s="13" t="str">
        <f t="shared" si="40"/>
        <v>Les déplacements sont peu fréquents.</v>
      </c>
      <c r="T160" s="13" t="str">
        <f t="shared" si="40"/>
        <v>Directeur-Associé
Secrétaire général
Gestionnaire Back-office
Gestionnaire Middle-office
Autres comptables groupe
Spécialiste conformité
Contrôleur de gestion
Ensemble des fonctions supports de l'entreprise (IT, Juridique, Fiscal, Administration)</v>
      </c>
      <c r="U160" s="13" t="str">
        <f t="shared" si="40"/>
        <v>Investisseurs
Autorités de place
Banques</v>
      </c>
      <c r="V160" s="27" t="s">
        <v>96</v>
      </c>
      <c r="W160" s="4" t="s">
        <v>208</v>
      </c>
      <c r="X160" s="4" t="s">
        <v>100</v>
      </c>
      <c r="Y160" s="4">
        <v>2</v>
      </c>
      <c r="Z160" s="4">
        <v>3</v>
      </c>
      <c r="AA160" s="4" t="s">
        <v>13</v>
      </c>
      <c r="AB160" s="95">
        <v>35534</v>
      </c>
      <c r="AC160" s="95" t="s">
        <v>516</v>
      </c>
      <c r="AD160" s="95" t="s">
        <v>13</v>
      </c>
      <c r="AE160" s="95" t="s">
        <v>518</v>
      </c>
      <c r="AF160" s="140" t="s">
        <v>13</v>
      </c>
      <c r="AG160" s="13" t="s">
        <v>13</v>
      </c>
      <c r="AH160" s="26" t="s">
        <v>13</v>
      </c>
      <c r="AI160" s="13" t="s">
        <v>585</v>
      </c>
      <c r="AJ160" s="26" t="s">
        <v>13</v>
      </c>
      <c r="AK160" s="26" t="s">
        <v>4</v>
      </c>
      <c r="AL160" s="13" t="s">
        <v>13</v>
      </c>
      <c r="AM160" s="13" t="s">
        <v>13</v>
      </c>
      <c r="AN160" s="13" t="s">
        <v>13</v>
      </c>
      <c r="AO160" s="13" t="s">
        <v>13</v>
      </c>
    </row>
    <row r="161" spans="1:41" ht="34.200000000000003" hidden="1" customHeight="1" x14ac:dyDescent="0.3">
      <c r="A161" s="11">
        <v>3</v>
      </c>
      <c r="B161" s="11" t="str">
        <f t="shared" si="39"/>
        <v>-</v>
      </c>
      <c r="C161" s="11" t="str">
        <f t="shared" si="39"/>
        <v>JUR</v>
      </c>
      <c r="D161" s="11" t="str">
        <f t="shared" si="39"/>
        <v>DD</v>
      </c>
      <c r="E161" s="13" t="str">
        <f t="shared" si="39"/>
        <v>MFI106</v>
      </c>
      <c r="F161" s="13" t="str">
        <f>Tableau14556[[#This Row],[Code métier]]&amp;Tableau14556[[#This Row],[Compteur ne rien saisir]]</f>
        <v>MFI1063</v>
      </c>
      <c r="G161" s="11" t="str">
        <f t="shared" si="40"/>
        <v>VF</v>
      </c>
      <c r="H161" s="38" t="str">
        <f t="shared" si="40"/>
        <v>-</v>
      </c>
      <c r="I161" s="13" t="str">
        <f t="shared" si="40"/>
        <v>Comptable</v>
      </c>
      <c r="J161" s="13" t="str">
        <f t="shared" si="40"/>
        <v>Comptable</v>
      </c>
      <c r="K161" s="13" t="str">
        <f t="shared" si="40"/>
        <v>MIDDLE / BACK OFFICE</v>
      </c>
      <c r="L161" s="13" t="str">
        <f t="shared" si="40"/>
        <v>Analyste comptable
Superviseur comptable
Chargé de reporting comptable</v>
      </c>
      <c r="M161" s="13" t="str">
        <f t="shared" si="40"/>
        <v>Accountant
Bookkeeper
Consolidation accountant
Accounting analyst
Accounting supervisor
Accounting Reporting Officer</v>
      </c>
      <c r="N161" s="13" t="str">
        <f t="shared" si="40"/>
        <v>Le comptable est chargé de produire les reportings des entreprises des marchés financiers et les documents officiels à destination des autorités, des investisseurs et de la
Direction générale. Il contrôle également la conformité des mouvements financiers par rapport aux normes comptables et fiscales en vigueur.</v>
      </c>
      <c r="O161" s="13" t="str">
        <f t="shared" si="40"/>
        <v>Préparer les reportings et les états de synthèse :
Le comptable organise, pilote et participe aux tableaux de bord nécessaires à la production des reportings comptables demandés par la direction d'entreprise, ou imposés par le cadre réglementaire. Il veille également au paramétrage des évolutions réglementaires dans les systèmes informatiques afin d’assurer la conformité légale du reporting.
Assurer le suivi de la gestion comptable et administrative :
Le comptable est en charge de l'application du plan comptable des établissements de crédit. Il assure la validité des données comptables, il vérifie la cohérence des informations et effectue les ajustements nécessaires dans le processus comptable ou en amont. Il réalise également des analyses pour le compte de la Direction de l'entreprise et assure la consolidation bancaire des différents comptes.
Garantir l’application des normes comptables et fiscales :
Le comptable contrôle l’application des normes comptables et assure une veille réglementaire afin d’adapter les processus aux évolutions du cadre légal. Le comptable assure également le contrôle des déclarations fiscales (ex : TVA, déclaration européenne des services, etc.) et supervise la préparation des justificatifs nécessaires en cas de contrôle fiscal.</v>
      </c>
      <c r="P161" s="13" t="str">
        <f t="shared" si="40"/>
        <v>Produits spécifiques
Le comptable est amené à valider et analyser les informations comptables, les produits et les flux financiers de l’entreprise, consolider les produits financiers, produire les états financiers de l’entreprise et valider les reportings comptables et réglementaires. Une bonne connaissance du secteur financier et bancaire et des instruments financiers est donc nécessaire.
Contraintes réglementaires
Le comptable applique le plan comptable des établissements de crédit. Il veille à la conformité des états financiers par rapport à la législation en vigueur. Il s’assure du respect des normes comptables, de l’application de la réglementation financière (LSF, SEPA, SOX, Bâle II) et de la conformité des règles fiscales françaises et internationales selon le contexte de l’entreprise. Depuis 2008, l’évolution fréquente de la réglementation (ex : règles prudentielles, obligations supplémentaires d'informations financières, passage aux normes AIS/IFRS nouvelles directives comptables auparavant) impacte les missions du comptable.
Évolutions technologiques
Le comptable utilise quotidiennement les outils informatiques et les outils de gestion comptables dans ses missions, en lien étroit avec le back et le middle-office. Les missions du comptable évoluent avec le développement rapide des systèmes d’information et le raccourcissement des délais de clôture des comptes. Une bonne connaissance des outils informatiques est nécessaire pour s’adapter à ces évolutions technologiques.</v>
      </c>
      <c r="Q161" s="13" t="str">
        <f t="shared" si="40"/>
        <v>Taille et type d’organisation :
Le comptable est présent dans toutes les entreprises des marchés financiers. Dans les structures de petite taille, le comptable est souvent amené à exercer seul. Dans une
structure de plus grande taille, le comptable rejoint un pôle Middle ou Back-office. Dans les grandes structures, les opérations seront plus complexes et le comptable peut être
amené à se spécialiser dans la comptabilité analytique, la comptabilité de gestion, le contrôle de gestion, etc. Dans ces structures, il peut également être chargé du
dimensionnement et de la gestion de trésorerie.
Taille et type de projet ou d’opération :
Selon le positionnement, dans les petites structures, le comptable doit faire preuve de polyvalence car il peut être amené à gérer des produits variés et des projets transverses (préparation des documents officiels, contrôles des informations comptables, analyse des résultats, tc.). Toutefois, la typologie et la taille des opérations impactent moins les activités du comptable que celles d'autres métiers proches comme gestionnaire back-office.</v>
      </c>
      <c r="R161" s="13" t="str">
        <f t="shared" si="40"/>
        <v>La réglementation entraine une augmentation des reportings et un raccourcissement des délais, ce qui peut impacter le temps de travail et générer des pics d’activité. La période annuelle de clôture des comptes (4 mois après la fin d'un exercice) s'avère aussi plus intense.</v>
      </c>
      <c r="S161" s="13" t="str">
        <f t="shared" si="40"/>
        <v>Les déplacements sont peu fréquents.</v>
      </c>
      <c r="T161" s="13" t="str">
        <f t="shared" si="40"/>
        <v>Directeur-Associé
Secrétaire général
Gestionnaire Back-office
Gestionnaire Middle-office
Autres comptables groupe
Spécialiste conformité
Contrôleur de gestion
Ensemble des fonctions supports de l'entreprise (IT, Juridique, Fiscal, Administration)</v>
      </c>
      <c r="U161" s="13" t="str">
        <f t="shared" si="40"/>
        <v>Investisseurs
Autorités de place
Banques</v>
      </c>
      <c r="V161" s="27" t="s">
        <v>162</v>
      </c>
      <c r="W161" s="4" t="s">
        <v>163</v>
      </c>
      <c r="X161" s="4" t="s">
        <v>275</v>
      </c>
      <c r="Y161" s="4">
        <v>3</v>
      </c>
      <c r="Z161" s="4">
        <v>4</v>
      </c>
      <c r="AA161" s="4" t="s">
        <v>13</v>
      </c>
      <c r="AB161" s="95">
        <v>29776</v>
      </c>
      <c r="AC161" s="95" t="s">
        <v>521</v>
      </c>
      <c r="AD161" s="95" t="s">
        <v>13</v>
      </c>
      <c r="AE161" s="95" t="s">
        <v>520</v>
      </c>
      <c r="AF161" s="140" t="s">
        <v>13</v>
      </c>
      <c r="AG161" s="13" t="s">
        <v>13</v>
      </c>
      <c r="AH161" s="26" t="s">
        <v>13</v>
      </c>
      <c r="AI161" s="13" t="s">
        <v>585</v>
      </c>
      <c r="AJ161" s="26" t="s">
        <v>13</v>
      </c>
      <c r="AK161" s="26" t="s">
        <v>206</v>
      </c>
      <c r="AL161" s="13" t="s">
        <v>13</v>
      </c>
      <c r="AM161" s="13" t="s">
        <v>13</v>
      </c>
      <c r="AN161" s="13" t="s">
        <v>13</v>
      </c>
      <c r="AO161" s="13" t="s">
        <v>13</v>
      </c>
    </row>
    <row r="162" spans="1:41" ht="34.200000000000003" hidden="1" customHeight="1" x14ac:dyDescent="0.3">
      <c r="A162" s="11">
        <v>4</v>
      </c>
      <c r="B162" s="11" t="str">
        <f t="shared" si="39"/>
        <v>-</v>
      </c>
      <c r="C162" s="11" t="str">
        <f t="shared" si="39"/>
        <v>JUR</v>
      </c>
      <c r="D162" s="11" t="str">
        <f t="shared" si="39"/>
        <v>DD</v>
      </c>
      <c r="E162" s="13" t="str">
        <f t="shared" si="39"/>
        <v>MFI106</v>
      </c>
      <c r="F162" s="13" t="str">
        <f>Tableau14556[[#This Row],[Code métier]]&amp;Tableau14556[[#This Row],[Compteur ne rien saisir]]</f>
        <v>MFI1064</v>
      </c>
      <c r="G162" s="11" t="str">
        <f t="shared" si="40"/>
        <v>VF</v>
      </c>
      <c r="H162" s="38" t="str">
        <f t="shared" si="40"/>
        <v>-</v>
      </c>
      <c r="I162" s="13" t="str">
        <f t="shared" si="40"/>
        <v>Comptable</v>
      </c>
      <c r="J162" s="13" t="str">
        <f t="shared" si="40"/>
        <v>Comptable</v>
      </c>
      <c r="K162" s="13" t="str">
        <f t="shared" si="40"/>
        <v>MIDDLE / BACK OFFICE</v>
      </c>
      <c r="L162" s="13" t="str">
        <f t="shared" si="40"/>
        <v>Analyste comptable
Superviseur comptable
Chargé de reporting comptable</v>
      </c>
      <c r="M162" s="13" t="str">
        <f t="shared" si="40"/>
        <v>Accountant
Bookkeeper
Consolidation accountant
Accounting analyst
Accounting supervisor
Accounting Reporting Officer</v>
      </c>
      <c r="N162" s="13" t="str">
        <f t="shared" si="40"/>
        <v>Le comptable est chargé de produire les reportings des entreprises des marchés financiers et les documents officiels à destination des autorités, des investisseurs et de la
Direction générale. Il contrôle également la conformité des mouvements financiers par rapport aux normes comptables et fiscales en vigueur.</v>
      </c>
      <c r="O162" s="13" t="str">
        <f t="shared" si="40"/>
        <v>Préparer les reportings et les états de synthèse :
Le comptable organise, pilote et participe aux tableaux de bord nécessaires à la production des reportings comptables demandés par la direction d'entreprise, ou imposés par le cadre réglementaire. Il veille également au paramétrage des évolutions réglementaires dans les systèmes informatiques afin d’assurer la conformité légale du reporting.
Assurer le suivi de la gestion comptable et administrative :
Le comptable est en charge de l'application du plan comptable des établissements de crédit. Il assure la validité des données comptables, il vérifie la cohérence des informations et effectue les ajustements nécessaires dans le processus comptable ou en amont. Il réalise également des analyses pour le compte de la Direction de l'entreprise et assure la consolidation bancaire des différents comptes.
Garantir l’application des normes comptables et fiscales :
Le comptable contrôle l’application des normes comptables et assure une veille réglementaire afin d’adapter les processus aux évolutions du cadre légal. Le comptable assure également le contrôle des déclarations fiscales (ex : TVA, déclaration européenne des services, etc.) et supervise la préparation des justificatifs nécessaires en cas de contrôle fiscal.</v>
      </c>
      <c r="P162" s="13" t="str">
        <f t="shared" si="40"/>
        <v>Produits spécifiques
Le comptable est amené à valider et analyser les informations comptables, les produits et les flux financiers de l’entreprise, consolider les produits financiers, produire les états financiers de l’entreprise et valider les reportings comptables et réglementaires. Une bonne connaissance du secteur financier et bancaire et des instruments financiers est donc nécessaire.
Contraintes réglementaires
Le comptable applique le plan comptable des établissements de crédit. Il veille à la conformité des états financiers par rapport à la législation en vigueur. Il s’assure du respect des normes comptables, de l’application de la réglementation financière (LSF, SEPA, SOX, Bâle II) et de la conformité des règles fiscales françaises et internationales selon le contexte de l’entreprise. Depuis 2008, l’évolution fréquente de la réglementation (ex : règles prudentielles, obligations supplémentaires d'informations financières, passage aux normes AIS/IFRS nouvelles directives comptables auparavant) impacte les missions du comptable.
Évolutions technologiques
Le comptable utilise quotidiennement les outils informatiques et les outils de gestion comptables dans ses missions, en lien étroit avec le back et le middle-office. Les missions du comptable évoluent avec le développement rapide des systèmes d’information et le raccourcissement des délais de clôture des comptes. Une bonne connaissance des outils informatiques est nécessaire pour s’adapter à ces évolutions technologiques.</v>
      </c>
      <c r="Q162" s="13" t="str">
        <f t="shared" si="40"/>
        <v>Taille et type d’organisation :
Le comptable est présent dans toutes les entreprises des marchés financiers. Dans les structures de petite taille, le comptable est souvent amené à exercer seul. Dans une
structure de plus grande taille, le comptable rejoint un pôle Middle ou Back-office. Dans les grandes structures, les opérations seront plus complexes et le comptable peut être
amené à se spécialiser dans la comptabilité analytique, la comptabilité de gestion, le contrôle de gestion, etc. Dans ces structures, il peut également être chargé du
dimensionnement et de la gestion de trésorerie.
Taille et type de projet ou d’opération :
Selon le positionnement, dans les petites structures, le comptable doit faire preuve de polyvalence car il peut être amené à gérer des produits variés et des projets transverses (préparation des documents officiels, contrôles des informations comptables, analyse des résultats, tc.). Toutefois, la typologie et la taille des opérations impactent moins les activités du comptable que celles d'autres métiers proches comme gestionnaire back-office.</v>
      </c>
      <c r="R162" s="13" t="str">
        <f t="shared" si="40"/>
        <v>La réglementation entraine une augmentation des reportings et un raccourcissement des délais, ce qui peut impacter le temps de travail et générer des pics d’activité. La période annuelle de clôture des comptes (4 mois après la fin d'un exercice) s'avère aussi plus intense.</v>
      </c>
      <c r="S162" s="13" t="str">
        <f t="shared" si="40"/>
        <v>Les déplacements sont peu fréquents.</v>
      </c>
      <c r="T162" s="13" t="str">
        <f t="shared" si="40"/>
        <v>Directeur-Associé
Secrétaire général
Gestionnaire Back-office
Gestionnaire Middle-office
Autres comptables groupe
Spécialiste conformité
Contrôleur de gestion
Ensemble des fonctions supports de l'entreprise (IT, Juridique, Fiscal, Administration)</v>
      </c>
      <c r="U162" s="13" t="str">
        <f t="shared" si="40"/>
        <v>Investisseurs
Autorités de place
Banques</v>
      </c>
      <c r="V162" s="27" t="s">
        <v>96</v>
      </c>
      <c r="W162" s="4" t="s">
        <v>106</v>
      </c>
      <c r="X162" s="4" t="s">
        <v>111</v>
      </c>
      <c r="Y162" s="4" t="s">
        <v>13</v>
      </c>
      <c r="Z162" s="4">
        <v>3</v>
      </c>
      <c r="AA162" s="4" t="s">
        <v>13</v>
      </c>
      <c r="AB162" s="95" t="s">
        <v>13</v>
      </c>
      <c r="AC162" s="95" t="s">
        <v>13</v>
      </c>
      <c r="AD162" s="95" t="s">
        <v>13</v>
      </c>
      <c r="AE162" s="95" t="str">
        <f>IF(Tableau14556[[#This Row],[N° RNCP-RS]]="-","-","https://www.francecompetences.fr/recherche/rncp/"&amp;Tableau14556[[#This Row],[N° RNCP-RS]])</f>
        <v>-</v>
      </c>
      <c r="AF162" s="140" t="s">
        <v>13</v>
      </c>
      <c r="AG162" s="13" t="s">
        <v>13</v>
      </c>
      <c r="AH162" s="26" t="s">
        <v>13</v>
      </c>
      <c r="AI162" s="13" t="s">
        <v>585</v>
      </c>
      <c r="AJ162" s="26" t="s">
        <v>13</v>
      </c>
      <c r="AK162" s="26" t="s">
        <v>13</v>
      </c>
      <c r="AL162" s="13" t="s">
        <v>13</v>
      </c>
      <c r="AM162" s="13" t="s">
        <v>13</v>
      </c>
      <c r="AN162" s="13" t="s">
        <v>13</v>
      </c>
      <c r="AO162" s="13" t="s">
        <v>13</v>
      </c>
    </row>
    <row r="163" spans="1:41" ht="34.200000000000003" hidden="1" customHeight="1" x14ac:dyDescent="0.3">
      <c r="A163" s="11">
        <v>5</v>
      </c>
      <c r="B163" s="11" t="str">
        <f t="shared" si="39"/>
        <v>-</v>
      </c>
      <c r="C163" s="11" t="str">
        <f t="shared" si="39"/>
        <v>JUR</v>
      </c>
      <c r="D163" s="11" t="str">
        <f t="shared" si="39"/>
        <v>DD</v>
      </c>
      <c r="E163" s="13" t="str">
        <f t="shared" si="39"/>
        <v>MFI106</v>
      </c>
      <c r="F163" s="13" t="str">
        <f>Tableau14556[[#This Row],[Code métier]]&amp;Tableau14556[[#This Row],[Compteur ne rien saisir]]</f>
        <v>MFI1065</v>
      </c>
      <c r="G163" s="11" t="str">
        <f t="shared" si="40"/>
        <v>VF</v>
      </c>
      <c r="H163" s="38" t="str">
        <f t="shared" si="40"/>
        <v>-</v>
      </c>
      <c r="I163" s="13" t="str">
        <f t="shared" si="40"/>
        <v>Comptable</v>
      </c>
      <c r="J163" s="13" t="str">
        <f t="shared" si="40"/>
        <v>Comptable</v>
      </c>
      <c r="K163" s="13" t="str">
        <f t="shared" si="40"/>
        <v>MIDDLE / BACK OFFICE</v>
      </c>
      <c r="L163" s="13" t="str">
        <f t="shared" si="40"/>
        <v>Analyste comptable
Superviseur comptable
Chargé de reporting comptable</v>
      </c>
      <c r="M163" s="13" t="str">
        <f t="shared" si="40"/>
        <v>Accountant
Bookkeeper
Consolidation accountant
Accounting analyst
Accounting supervisor
Accounting Reporting Officer</v>
      </c>
      <c r="N163" s="13" t="str">
        <f t="shared" si="40"/>
        <v>Le comptable est chargé de produire les reportings des entreprises des marchés financiers et les documents officiels à destination des autorités, des investisseurs et de la
Direction générale. Il contrôle également la conformité des mouvements financiers par rapport aux normes comptables et fiscales en vigueur.</v>
      </c>
      <c r="O163" s="13" t="str">
        <f t="shared" si="40"/>
        <v>Préparer les reportings et les états de synthèse :
Le comptable organise, pilote et participe aux tableaux de bord nécessaires à la production des reportings comptables demandés par la direction d'entreprise, ou imposés par le cadre réglementaire. Il veille également au paramétrage des évolutions réglementaires dans les systèmes informatiques afin d’assurer la conformité légale du reporting.
Assurer le suivi de la gestion comptable et administrative :
Le comptable est en charge de l'application du plan comptable des établissements de crédit. Il assure la validité des données comptables, il vérifie la cohérence des informations et effectue les ajustements nécessaires dans le processus comptable ou en amont. Il réalise également des analyses pour le compte de la Direction de l'entreprise et assure la consolidation bancaire des différents comptes.
Garantir l’application des normes comptables et fiscales :
Le comptable contrôle l’application des normes comptables et assure une veille réglementaire afin d’adapter les processus aux évolutions du cadre légal. Le comptable assure également le contrôle des déclarations fiscales (ex : TVA, déclaration européenne des services, etc.) et supervise la préparation des justificatifs nécessaires en cas de contrôle fiscal.</v>
      </c>
      <c r="P163" s="13" t="str">
        <f t="shared" si="40"/>
        <v>Produits spécifiques
Le comptable est amené à valider et analyser les informations comptables, les produits et les flux financiers de l’entreprise, consolider les produits financiers, produire les états financiers de l’entreprise et valider les reportings comptables et réglementaires. Une bonne connaissance du secteur financier et bancaire et des instruments financiers est donc nécessaire.
Contraintes réglementaires
Le comptable applique le plan comptable des établissements de crédit. Il veille à la conformité des états financiers par rapport à la législation en vigueur. Il s’assure du respect des normes comptables, de l’application de la réglementation financière (LSF, SEPA, SOX, Bâle II) et de la conformité des règles fiscales françaises et internationales selon le contexte de l’entreprise. Depuis 2008, l’évolution fréquente de la réglementation (ex : règles prudentielles, obligations supplémentaires d'informations financières, passage aux normes AIS/IFRS nouvelles directives comptables auparavant) impacte les missions du comptable.
Évolutions technologiques
Le comptable utilise quotidiennement les outils informatiques et les outils de gestion comptables dans ses missions, en lien étroit avec le back et le middle-office. Les missions du comptable évoluent avec le développement rapide des systèmes d’information et le raccourcissement des délais de clôture des comptes. Une bonne connaissance des outils informatiques est nécessaire pour s’adapter à ces évolutions technologiques.</v>
      </c>
      <c r="Q163" s="13" t="str">
        <f t="shared" si="40"/>
        <v>Taille et type d’organisation :
Le comptable est présent dans toutes les entreprises des marchés financiers. Dans les structures de petite taille, le comptable est souvent amené à exercer seul. Dans une
structure de plus grande taille, le comptable rejoint un pôle Middle ou Back-office. Dans les grandes structures, les opérations seront plus complexes et le comptable peut être
amené à se spécialiser dans la comptabilité analytique, la comptabilité de gestion, le contrôle de gestion, etc. Dans ces structures, il peut également être chargé du
dimensionnement et de la gestion de trésorerie.
Taille et type de projet ou d’opération :
Selon le positionnement, dans les petites structures, le comptable doit faire preuve de polyvalence car il peut être amené à gérer des produits variés et des projets transverses (préparation des documents officiels, contrôles des informations comptables, analyse des résultats, tc.). Toutefois, la typologie et la taille des opérations impactent moins les activités du comptable que celles d'autres métiers proches comme gestionnaire back-office.</v>
      </c>
      <c r="R163" s="13" t="str">
        <f t="shared" si="40"/>
        <v>La réglementation entraine une augmentation des reportings et un raccourcissement des délais, ce qui peut impacter le temps de travail et générer des pics d’activité. La période annuelle de clôture des comptes (4 mois après la fin d'un exercice) s'avère aussi plus intense.</v>
      </c>
      <c r="S163" s="13" t="str">
        <f t="shared" si="40"/>
        <v>Les déplacements sont peu fréquents.</v>
      </c>
      <c r="T163" s="13" t="str">
        <f t="shared" si="40"/>
        <v>Directeur-Associé
Secrétaire général
Gestionnaire Back-office
Gestionnaire Middle-office
Autres comptables groupe
Spécialiste conformité
Contrôleur de gestion
Ensemble des fonctions supports de l'entreprise (IT, Juridique, Fiscal, Administration)</v>
      </c>
      <c r="U163" s="13" t="str">
        <f t="shared" si="40"/>
        <v>Investisseurs
Autorités de place
Banques</v>
      </c>
      <c r="V163" s="27" t="s">
        <v>96</v>
      </c>
      <c r="W163" s="4" t="s">
        <v>106</v>
      </c>
      <c r="X163" s="4" t="s">
        <v>116</v>
      </c>
      <c r="Y163" s="4" t="s">
        <v>13</v>
      </c>
      <c r="Z163" s="4">
        <v>3</v>
      </c>
      <c r="AA163" s="4" t="s">
        <v>13</v>
      </c>
      <c r="AB163" s="95" t="s">
        <v>13</v>
      </c>
      <c r="AC163" s="95" t="s">
        <v>13</v>
      </c>
      <c r="AD163" s="95" t="s">
        <v>13</v>
      </c>
      <c r="AE163" s="95" t="str">
        <f>IF(Tableau14556[[#This Row],[N° RNCP-RS]]="-","-","https://www.francecompetences.fr/recherche/rncp/"&amp;Tableau14556[[#This Row],[N° RNCP-RS]])</f>
        <v>-</v>
      </c>
      <c r="AF163" s="140" t="s">
        <v>13</v>
      </c>
      <c r="AG163" s="13" t="s">
        <v>13</v>
      </c>
      <c r="AH163" s="26" t="s">
        <v>13</v>
      </c>
      <c r="AI163" s="13" t="s">
        <v>585</v>
      </c>
      <c r="AJ163" s="26" t="s">
        <v>13</v>
      </c>
      <c r="AK163" s="26" t="s">
        <v>13</v>
      </c>
      <c r="AL163" s="13" t="s">
        <v>13</v>
      </c>
      <c r="AM163" s="13" t="s">
        <v>13</v>
      </c>
      <c r="AN163" s="13" t="s">
        <v>13</v>
      </c>
      <c r="AO163" s="13" t="s">
        <v>13</v>
      </c>
    </row>
    <row r="164" spans="1:41" ht="34.200000000000003" hidden="1" customHeight="1" x14ac:dyDescent="0.3">
      <c r="A164" s="11">
        <v>6</v>
      </c>
      <c r="B164" s="11" t="str">
        <f t="shared" si="39"/>
        <v>-</v>
      </c>
      <c r="C164" s="11" t="str">
        <f t="shared" si="39"/>
        <v>JUR</v>
      </c>
      <c r="D164" s="11" t="str">
        <f t="shared" si="39"/>
        <v>DD</v>
      </c>
      <c r="E164" s="13" t="str">
        <f t="shared" si="39"/>
        <v>MFI106</v>
      </c>
      <c r="F164" s="13" t="str">
        <f>Tableau14556[[#This Row],[Code métier]]&amp;Tableau14556[[#This Row],[Compteur ne rien saisir]]</f>
        <v>MFI1066</v>
      </c>
      <c r="G164" s="11" t="str">
        <f t="shared" si="40"/>
        <v>VF</v>
      </c>
      <c r="H164" s="38" t="str">
        <f t="shared" si="40"/>
        <v>-</v>
      </c>
      <c r="I164" s="13" t="str">
        <f t="shared" si="40"/>
        <v>Comptable</v>
      </c>
      <c r="J164" s="13" t="str">
        <f t="shared" si="40"/>
        <v>Comptable</v>
      </c>
      <c r="K164" s="13" t="str">
        <f t="shared" si="40"/>
        <v>MIDDLE / BACK OFFICE</v>
      </c>
      <c r="L164" s="13" t="str">
        <f t="shared" si="40"/>
        <v>Analyste comptable
Superviseur comptable
Chargé de reporting comptable</v>
      </c>
      <c r="M164" s="13" t="str">
        <f t="shared" si="40"/>
        <v>Accountant
Bookkeeper
Consolidation accountant
Accounting analyst
Accounting supervisor
Accounting Reporting Officer</v>
      </c>
      <c r="N164" s="13" t="str">
        <f t="shared" si="40"/>
        <v>Le comptable est chargé de produire les reportings des entreprises des marchés financiers et les documents officiels à destination des autorités, des investisseurs et de la
Direction générale. Il contrôle également la conformité des mouvements financiers par rapport aux normes comptables et fiscales en vigueur.</v>
      </c>
      <c r="O164" s="13" t="str">
        <f t="shared" si="40"/>
        <v>Préparer les reportings et les états de synthèse :
Le comptable organise, pilote et participe aux tableaux de bord nécessaires à la production des reportings comptables demandés par la direction d'entreprise, ou imposés par le cadre réglementaire. Il veille également au paramétrage des évolutions réglementaires dans les systèmes informatiques afin d’assurer la conformité légale du reporting.
Assurer le suivi de la gestion comptable et administrative :
Le comptable est en charge de l'application du plan comptable des établissements de crédit. Il assure la validité des données comptables, il vérifie la cohérence des informations et effectue les ajustements nécessaires dans le processus comptable ou en amont. Il réalise également des analyses pour le compte de la Direction de l'entreprise et assure la consolidation bancaire des différents comptes.
Garantir l’application des normes comptables et fiscales :
Le comptable contrôle l’application des normes comptables et assure une veille réglementaire afin d’adapter les processus aux évolutions du cadre légal. Le comptable assure également le contrôle des déclarations fiscales (ex : TVA, déclaration européenne des services, etc.) et supervise la préparation des justificatifs nécessaires en cas de contrôle fiscal.</v>
      </c>
      <c r="P164" s="13" t="str">
        <f t="shared" si="40"/>
        <v>Produits spécifiques
Le comptable est amené à valider et analyser les informations comptables, les produits et les flux financiers de l’entreprise, consolider les produits financiers, produire les états financiers de l’entreprise et valider les reportings comptables et réglementaires. Une bonne connaissance du secteur financier et bancaire et des instruments financiers est donc nécessaire.
Contraintes réglementaires
Le comptable applique le plan comptable des établissements de crédit. Il veille à la conformité des états financiers par rapport à la législation en vigueur. Il s’assure du respect des normes comptables, de l’application de la réglementation financière (LSF, SEPA, SOX, Bâle II) et de la conformité des règles fiscales françaises et internationales selon le contexte de l’entreprise. Depuis 2008, l’évolution fréquente de la réglementation (ex : règles prudentielles, obligations supplémentaires d'informations financières, passage aux normes AIS/IFRS nouvelles directives comptables auparavant) impacte les missions du comptable.
Évolutions technologiques
Le comptable utilise quotidiennement les outils informatiques et les outils de gestion comptables dans ses missions, en lien étroit avec le back et le middle-office. Les missions du comptable évoluent avec le développement rapide des systèmes d’information et le raccourcissement des délais de clôture des comptes. Une bonne connaissance des outils informatiques est nécessaire pour s’adapter à ces évolutions technologiques.</v>
      </c>
      <c r="Q164" s="13" t="str">
        <f t="shared" si="40"/>
        <v>Taille et type d’organisation :
Le comptable est présent dans toutes les entreprises des marchés financiers. Dans les structures de petite taille, le comptable est souvent amené à exercer seul. Dans une
structure de plus grande taille, le comptable rejoint un pôle Middle ou Back-office. Dans les grandes structures, les opérations seront plus complexes et le comptable peut être
amené à se spécialiser dans la comptabilité analytique, la comptabilité de gestion, le contrôle de gestion, etc. Dans ces structures, il peut également être chargé du
dimensionnement et de la gestion de trésorerie.
Taille et type de projet ou d’opération :
Selon le positionnement, dans les petites structures, le comptable doit faire preuve de polyvalence car il peut être amené à gérer des produits variés et des projets transverses (préparation des documents officiels, contrôles des informations comptables, analyse des résultats, tc.). Toutefois, la typologie et la taille des opérations impactent moins les activités du comptable que celles d'autres métiers proches comme gestionnaire back-office.</v>
      </c>
      <c r="R164" s="13" t="str">
        <f t="shared" si="40"/>
        <v>La réglementation entraine une augmentation des reportings et un raccourcissement des délais, ce qui peut impacter le temps de travail et générer des pics d’activité. La période annuelle de clôture des comptes (4 mois après la fin d'un exercice) s'avère aussi plus intense.</v>
      </c>
      <c r="S164" s="13" t="str">
        <f t="shared" si="40"/>
        <v>Les déplacements sont peu fréquents.</v>
      </c>
      <c r="T164" s="13" t="str">
        <f t="shared" si="40"/>
        <v>Directeur-Associé
Secrétaire général
Gestionnaire Back-office
Gestionnaire Middle-office
Autres comptables groupe
Spécialiste conformité
Contrôleur de gestion
Ensemble des fonctions supports de l'entreprise (IT, Juridique, Fiscal, Administration)</v>
      </c>
      <c r="U164" s="13" t="str">
        <f t="shared" si="40"/>
        <v>Investisseurs
Autorités de place
Banques</v>
      </c>
      <c r="V164" s="27" t="s">
        <v>96</v>
      </c>
      <c r="W164" s="4" t="s">
        <v>140</v>
      </c>
      <c r="X164" s="4" t="s">
        <v>151</v>
      </c>
      <c r="Y164" s="4" t="s">
        <v>13</v>
      </c>
      <c r="Z164" s="4">
        <v>3</v>
      </c>
      <c r="AA164" s="4" t="s">
        <v>13</v>
      </c>
      <c r="AB164" s="95" t="s">
        <v>13</v>
      </c>
      <c r="AC164" s="95" t="s">
        <v>13</v>
      </c>
      <c r="AD164" s="95" t="s">
        <v>13</v>
      </c>
      <c r="AE164" s="95" t="str">
        <f>IF(Tableau14556[[#This Row],[N° RNCP-RS]]="-","-","https://www.francecompetences.fr/recherche/rncp/"&amp;Tableau14556[[#This Row],[N° RNCP-RS]])</f>
        <v>-</v>
      </c>
      <c r="AF164" s="140" t="s">
        <v>13</v>
      </c>
      <c r="AG164" s="13" t="s">
        <v>13</v>
      </c>
      <c r="AH164" s="26" t="s">
        <v>13</v>
      </c>
      <c r="AI164" s="13" t="s">
        <v>585</v>
      </c>
      <c r="AJ164" s="26" t="s">
        <v>13</v>
      </c>
      <c r="AK164" s="26" t="s">
        <v>13</v>
      </c>
      <c r="AL164" s="13" t="s">
        <v>13</v>
      </c>
      <c r="AM164" s="13" t="s">
        <v>13</v>
      </c>
      <c r="AN164" s="13" t="s">
        <v>13</v>
      </c>
      <c r="AO164" s="13" t="s">
        <v>13</v>
      </c>
    </row>
    <row r="165" spans="1:41" ht="34.200000000000003" hidden="1" customHeight="1" x14ac:dyDescent="0.3">
      <c r="A165" s="11">
        <v>7</v>
      </c>
      <c r="B165" s="11" t="str">
        <f t="shared" si="39"/>
        <v>-</v>
      </c>
      <c r="C165" s="11" t="str">
        <f t="shared" si="39"/>
        <v>JUR</v>
      </c>
      <c r="D165" s="11" t="str">
        <f t="shared" si="39"/>
        <v>DD</v>
      </c>
      <c r="E165" s="13" t="str">
        <f t="shared" si="39"/>
        <v>MFI106</v>
      </c>
      <c r="F165" s="13" t="str">
        <f>Tableau14556[[#This Row],[Code métier]]&amp;Tableau14556[[#This Row],[Compteur ne rien saisir]]</f>
        <v>MFI1067</v>
      </c>
      <c r="G165" s="11" t="str">
        <f t="shared" si="40"/>
        <v>VF</v>
      </c>
      <c r="H165" s="38" t="str">
        <f t="shared" si="40"/>
        <v>-</v>
      </c>
      <c r="I165" s="13" t="str">
        <f t="shared" si="40"/>
        <v>Comptable</v>
      </c>
      <c r="J165" s="13" t="str">
        <f t="shared" si="40"/>
        <v>Comptable</v>
      </c>
      <c r="K165" s="13" t="str">
        <f t="shared" si="40"/>
        <v>MIDDLE / BACK OFFICE</v>
      </c>
      <c r="L165" s="13" t="str">
        <f t="shared" si="40"/>
        <v>Analyste comptable
Superviseur comptable
Chargé de reporting comptable</v>
      </c>
      <c r="M165" s="13" t="str">
        <f t="shared" si="40"/>
        <v>Accountant
Bookkeeper
Consolidation accountant
Accounting analyst
Accounting supervisor
Accounting Reporting Officer</v>
      </c>
      <c r="N165" s="13" t="str">
        <f t="shared" si="40"/>
        <v>Le comptable est chargé de produire les reportings des entreprises des marchés financiers et les documents officiels à destination des autorités, des investisseurs et de la
Direction générale. Il contrôle également la conformité des mouvements financiers par rapport aux normes comptables et fiscales en vigueur.</v>
      </c>
      <c r="O165" s="13" t="str">
        <f t="shared" si="40"/>
        <v>Préparer les reportings et les états de synthèse :
Le comptable organise, pilote et participe aux tableaux de bord nécessaires à la production des reportings comptables demandés par la direction d'entreprise, ou imposés par le cadre réglementaire. Il veille également au paramétrage des évolutions réglementaires dans les systèmes informatiques afin d’assurer la conformité légale du reporting.
Assurer le suivi de la gestion comptable et administrative :
Le comptable est en charge de l'application du plan comptable des établissements de crédit. Il assure la validité des données comptables, il vérifie la cohérence des informations et effectue les ajustements nécessaires dans le processus comptable ou en amont. Il réalise également des analyses pour le compte de la Direction de l'entreprise et assure la consolidation bancaire des différents comptes.
Garantir l’application des normes comptables et fiscales :
Le comptable contrôle l’application des normes comptables et assure une veille réglementaire afin d’adapter les processus aux évolutions du cadre légal. Le comptable assure également le contrôle des déclarations fiscales (ex : TVA, déclaration européenne des services, etc.) et supervise la préparation des justificatifs nécessaires en cas de contrôle fiscal.</v>
      </c>
      <c r="P165" s="13" t="str">
        <f t="shared" si="40"/>
        <v>Produits spécifiques
Le comptable est amené à valider et analyser les informations comptables, les produits et les flux financiers de l’entreprise, consolider les produits financiers, produire les états financiers de l’entreprise et valider les reportings comptables et réglementaires. Une bonne connaissance du secteur financier et bancaire et des instruments financiers est donc nécessaire.
Contraintes réglementaires
Le comptable applique le plan comptable des établissements de crédit. Il veille à la conformité des états financiers par rapport à la législation en vigueur. Il s’assure du respect des normes comptables, de l’application de la réglementation financière (LSF, SEPA, SOX, Bâle II) et de la conformité des règles fiscales françaises et internationales selon le contexte de l’entreprise. Depuis 2008, l’évolution fréquente de la réglementation (ex : règles prudentielles, obligations supplémentaires d'informations financières, passage aux normes AIS/IFRS nouvelles directives comptables auparavant) impacte les missions du comptable.
Évolutions technologiques
Le comptable utilise quotidiennement les outils informatiques et les outils de gestion comptables dans ses missions, en lien étroit avec le back et le middle-office. Les missions du comptable évoluent avec le développement rapide des systèmes d’information et le raccourcissement des délais de clôture des comptes. Une bonne connaissance des outils informatiques est nécessaire pour s’adapter à ces évolutions technologiques.</v>
      </c>
      <c r="Q165" s="13" t="str">
        <f t="shared" si="40"/>
        <v>Taille et type d’organisation :
Le comptable est présent dans toutes les entreprises des marchés financiers. Dans les structures de petite taille, le comptable est souvent amené à exercer seul. Dans une
structure de plus grande taille, le comptable rejoint un pôle Middle ou Back-office. Dans les grandes structures, les opérations seront plus complexes et le comptable peut être
amené à se spécialiser dans la comptabilité analytique, la comptabilité de gestion, le contrôle de gestion, etc. Dans ces structures, il peut également être chargé du
dimensionnement et de la gestion de trésorerie.
Taille et type de projet ou d’opération :
Selon le positionnement, dans les petites structures, le comptable doit faire preuve de polyvalence car il peut être amené à gérer des produits variés et des projets transverses (préparation des documents officiels, contrôles des informations comptables, analyse des résultats, tc.). Toutefois, la typologie et la taille des opérations impactent moins les activités du comptable que celles d'autres métiers proches comme gestionnaire back-office.</v>
      </c>
      <c r="R165" s="13" t="str">
        <f t="shared" si="40"/>
        <v>La réglementation entraine une augmentation des reportings et un raccourcissement des délais, ce qui peut impacter le temps de travail et générer des pics d’activité. La période annuelle de clôture des comptes (4 mois après la fin d'un exercice) s'avère aussi plus intense.</v>
      </c>
      <c r="S165" s="13" t="str">
        <f t="shared" si="40"/>
        <v>Les déplacements sont peu fréquents.</v>
      </c>
      <c r="T165" s="13" t="str">
        <f t="shared" si="40"/>
        <v>Directeur-Associé
Secrétaire général
Gestionnaire Back-office
Gestionnaire Middle-office
Autres comptables groupe
Spécialiste conformité
Contrôleur de gestion
Ensemble des fonctions supports de l'entreprise (IT, Juridique, Fiscal, Administration)</v>
      </c>
      <c r="U165" s="13" t="str">
        <f t="shared" si="40"/>
        <v>Investisseurs
Autorités de place
Banques</v>
      </c>
      <c r="V165" s="27" t="s">
        <v>96</v>
      </c>
      <c r="W165" s="4" t="s">
        <v>140</v>
      </c>
      <c r="X165" s="4" t="s">
        <v>146</v>
      </c>
      <c r="Y165" s="4" t="s">
        <v>13</v>
      </c>
      <c r="Z165" s="4">
        <v>4</v>
      </c>
      <c r="AA165" s="4" t="s">
        <v>13</v>
      </c>
      <c r="AB165" s="95" t="s">
        <v>13</v>
      </c>
      <c r="AC165" s="95" t="s">
        <v>13</v>
      </c>
      <c r="AD165" s="95" t="s">
        <v>13</v>
      </c>
      <c r="AE165" s="95" t="str">
        <f>IF(Tableau14556[[#This Row],[N° RNCP-RS]]="-","-","https://www.francecompetences.fr/recherche/rncp/"&amp;Tableau14556[[#This Row],[N° RNCP-RS]])</f>
        <v>-</v>
      </c>
      <c r="AF165" s="140" t="s">
        <v>13</v>
      </c>
      <c r="AG165" s="13" t="s">
        <v>13</v>
      </c>
      <c r="AH165" s="26" t="s">
        <v>13</v>
      </c>
      <c r="AI165" s="13" t="s">
        <v>585</v>
      </c>
      <c r="AJ165" s="26" t="s">
        <v>13</v>
      </c>
      <c r="AK165" s="26" t="s">
        <v>13</v>
      </c>
      <c r="AL165" s="13" t="s">
        <v>13</v>
      </c>
      <c r="AM165" s="13" t="s">
        <v>13</v>
      </c>
      <c r="AN165" s="13" t="s">
        <v>13</v>
      </c>
      <c r="AO165" s="13" t="s">
        <v>13</v>
      </c>
    </row>
    <row r="166" spans="1:41" ht="34.200000000000003" hidden="1" customHeight="1" x14ac:dyDescent="0.3">
      <c r="A166" s="11">
        <v>8</v>
      </c>
      <c r="B166" s="11" t="str">
        <f t="shared" si="39"/>
        <v>-</v>
      </c>
      <c r="C166" s="11" t="str">
        <f t="shared" si="39"/>
        <v>JUR</v>
      </c>
      <c r="D166" s="11" t="str">
        <f t="shared" si="39"/>
        <v>DD</v>
      </c>
      <c r="E166" s="13" t="str">
        <f t="shared" si="39"/>
        <v>MFI106</v>
      </c>
      <c r="F166" s="13" t="str">
        <f>Tableau14556[[#This Row],[Code métier]]&amp;Tableau14556[[#This Row],[Compteur ne rien saisir]]</f>
        <v>MFI1068</v>
      </c>
      <c r="G166" s="11" t="str">
        <f t="shared" si="40"/>
        <v>VF</v>
      </c>
      <c r="H166" s="38" t="str">
        <f t="shared" si="40"/>
        <v>-</v>
      </c>
      <c r="I166" s="13" t="str">
        <f t="shared" si="40"/>
        <v>Comptable</v>
      </c>
      <c r="J166" s="13" t="str">
        <f t="shared" si="40"/>
        <v>Comptable</v>
      </c>
      <c r="K166" s="13" t="str">
        <f t="shared" si="40"/>
        <v>MIDDLE / BACK OFFICE</v>
      </c>
      <c r="L166" s="13" t="str">
        <f t="shared" si="40"/>
        <v>Analyste comptable
Superviseur comptable
Chargé de reporting comptable</v>
      </c>
      <c r="M166" s="13" t="str">
        <f t="shared" si="40"/>
        <v>Accountant
Bookkeeper
Consolidation accountant
Accounting analyst
Accounting supervisor
Accounting Reporting Officer</v>
      </c>
      <c r="N166" s="13" t="str">
        <f t="shared" si="40"/>
        <v>Le comptable est chargé de produire les reportings des entreprises des marchés financiers et les documents officiels à destination des autorités, des investisseurs et de la
Direction générale. Il contrôle également la conformité des mouvements financiers par rapport aux normes comptables et fiscales en vigueur.</v>
      </c>
      <c r="O166" s="13" t="str">
        <f t="shared" si="40"/>
        <v>Préparer les reportings et les états de synthèse :
Le comptable organise, pilote et participe aux tableaux de bord nécessaires à la production des reportings comptables demandés par la direction d'entreprise, ou imposés par le cadre réglementaire. Il veille également au paramétrage des évolutions réglementaires dans les systèmes informatiques afin d’assurer la conformité légale du reporting.
Assurer le suivi de la gestion comptable et administrative :
Le comptable est en charge de l'application du plan comptable des établissements de crédit. Il assure la validité des données comptables, il vérifie la cohérence des informations et effectue les ajustements nécessaires dans le processus comptable ou en amont. Il réalise également des analyses pour le compte de la Direction de l'entreprise et assure la consolidation bancaire des différents comptes.
Garantir l’application des normes comptables et fiscales :
Le comptable contrôle l’application des normes comptables et assure une veille réglementaire afin d’adapter les processus aux évolutions du cadre légal. Le comptable assure également le contrôle des déclarations fiscales (ex : TVA, déclaration européenne des services, etc.) et supervise la préparation des justificatifs nécessaires en cas de contrôle fiscal.</v>
      </c>
      <c r="P166" s="13" t="str">
        <f t="shared" si="40"/>
        <v>Produits spécifiques
Le comptable est amené à valider et analyser les informations comptables, les produits et les flux financiers de l’entreprise, consolider les produits financiers, produire les états financiers de l’entreprise et valider les reportings comptables et réglementaires. Une bonne connaissance du secteur financier et bancaire et des instruments financiers est donc nécessaire.
Contraintes réglementaires
Le comptable applique le plan comptable des établissements de crédit. Il veille à la conformité des états financiers par rapport à la législation en vigueur. Il s’assure du respect des normes comptables, de l’application de la réglementation financière (LSF, SEPA, SOX, Bâle II) et de la conformité des règles fiscales françaises et internationales selon le contexte de l’entreprise. Depuis 2008, l’évolution fréquente de la réglementation (ex : règles prudentielles, obligations supplémentaires d'informations financières, passage aux normes AIS/IFRS nouvelles directives comptables auparavant) impacte les missions du comptable.
Évolutions technologiques
Le comptable utilise quotidiennement les outils informatiques et les outils de gestion comptables dans ses missions, en lien étroit avec le back et le middle-office. Les missions du comptable évoluent avec le développement rapide des systèmes d’information et le raccourcissement des délais de clôture des comptes. Une bonne connaissance des outils informatiques est nécessaire pour s’adapter à ces évolutions technologiques.</v>
      </c>
      <c r="Q166" s="13" t="str">
        <f t="shared" si="40"/>
        <v>Taille et type d’organisation :
Le comptable est présent dans toutes les entreprises des marchés financiers. Dans les structures de petite taille, le comptable est souvent amené à exercer seul. Dans une
structure de plus grande taille, le comptable rejoint un pôle Middle ou Back-office. Dans les grandes structures, les opérations seront plus complexes et le comptable peut être
amené à se spécialiser dans la comptabilité analytique, la comptabilité de gestion, le contrôle de gestion, etc. Dans ces structures, il peut également être chargé du
dimensionnement et de la gestion de trésorerie.
Taille et type de projet ou d’opération :
Selon le positionnement, dans les petites structures, le comptable doit faire preuve de polyvalence car il peut être amené à gérer des produits variés et des projets transverses (préparation des documents officiels, contrôles des informations comptables, analyse des résultats, tc.). Toutefois, la typologie et la taille des opérations impactent moins les activités du comptable que celles d'autres métiers proches comme gestionnaire back-office.</v>
      </c>
      <c r="R166" s="13" t="str">
        <f t="shared" si="40"/>
        <v>La réglementation entraine une augmentation des reportings et un raccourcissement des délais, ce qui peut impacter le temps de travail et générer des pics d’activité. La période annuelle de clôture des comptes (4 mois après la fin d'un exercice) s'avère aussi plus intense.</v>
      </c>
      <c r="S166" s="13" t="str">
        <f t="shared" si="40"/>
        <v>Les déplacements sont peu fréquents.</v>
      </c>
      <c r="T166" s="13" t="str">
        <f t="shared" si="40"/>
        <v>Directeur-Associé
Secrétaire général
Gestionnaire Back-office
Gestionnaire Middle-office
Autres comptables groupe
Spécialiste conformité
Contrôleur de gestion
Ensemble des fonctions supports de l'entreprise (IT, Juridique, Fiscal, Administration)</v>
      </c>
      <c r="U166" s="13" t="str">
        <f t="shared" si="40"/>
        <v>Investisseurs
Autorités de place
Banques</v>
      </c>
      <c r="V166" s="27" t="s">
        <v>96</v>
      </c>
      <c r="W166" s="4" t="s">
        <v>208</v>
      </c>
      <c r="X166" s="4" t="s">
        <v>98</v>
      </c>
      <c r="Y166" s="4" t="s">
        <v>13</v>
      </c>
      <c r="Z166" s="4">
        <v>3</v>
      </c>
      <c r="AA166" s="4" t="s">
        <v>13</v>
      </c>
      <c r="AB166" s="95" t="s">
        <v>13</v>
      </c>
      <c r="AC166" s="95" t="s">
        <v>13</v>
      </c>
      <c r="AD166" s="95" t="s">
        <v>13</v>
      </c>
      <c r="AE166" s="95" t="str">
        <f>IF(Tableau14556[[#This Row],[N° RNCP-RS]]="-","-","https://www.francecompetences.fr/recherche/rncp/"&amp;Tableau14556[[#This Row],[N° RNCP-RS]])</f>
        <v>-</v>
      </c>
      <c r="AF166" s="140" t="s">
        <v>13</v>
      </c>
      <c r="AG166" s="13" t="s">
        <v>13</v>
      </c>
      <c r="AH166" s="26" t="s">
        <v>13</v>
      </c>
      <c r="AI166" s="13" t="s">
        <v>585</v>
      </c>
      <c r="AJ166" s="26" t="s">
        <v>13</v>
      </c>
      <c r="AK166" s="26" t="s">
        <v>13</v>
      </c>
      <c r="AL166" s="13" t="s">
        <v>13</v>
      </c>
      <c r="AM166" s="13" t="s">
        <v>13</v>
      </c>
      <c r="AN166" s="13" t="s">
        <v>13</v>
      </c>
      <c r="AO166" s="13" t="s">
        <v>13</v>
      </c>
    </row>
    <row r="167" spans="1:41" ht="34.200000000000003" hidden="1" customHeight="1" x14ac:dyDescent="0.3">
      <c r="A167" s="11">
        <v>9</v>
      </c>
      <c r="B167" s="11" t="str">
        <f t="shared" si="39"/>
        <v>-</v>
      </c>
      <c r="C167" s="11" t="str">
        <f t="shared" si="39"/>
        <v>JUR</v>
      </c>
      <c r="D167" s="11" t="str">
        <f t="shared" si="39"/>
        <v>DD</v>
      </c>
      <c r="E167" s="13" t="str">
        <f t="shared" si="39"/>
        <v>MFI106</v>
      </c>
      <c r="F167" s="13" t="str">
        <f>Tableau14556[[#This Row],[Code métier]]&amp;Tableau14556[[#This Row],[Compteur ne rien saisir]]</f>
        <v>MFI1069</v>
      </c>
      <c r="G167" s="11" t="str">
        <f t="shared" si="40"/>
        <v>VF</v>
      </c>
      <c r="H167" s="38" t="str">
        <f t="shared" si="40"/>
        <v>-</v>
      </c>
      <c r="I167" s="13" t="str">
        <f t="shared" si="40"/>
        <v>Comptable</v>
      </c>
      <c r="J167" s="13" t="str">
        <f t="shared" si="40"/>
        <v>Comptable</v>
      </c>
      <c r="K167" s="13" t="str">
        <f t="shared" si="40"/>
        <v>MIDDLE / BACK OFFICE</v>
      </c>
      <c r="L167" s="13" t="str">
        <f t="shared" si="40"/>
        <v>Analyste comptable
Superviseur comptable
Chargé de reporting comptable</v>
      </c>
      <c r="M167" s="13" t="str">
        <f t="shared" si="40"/>
        <v>Accountant
Bookkeeper
Consolidation accountant
Accounting analyst
Accounting supervisor
Accounting Reporting Officer</v>
      </c>
      <c r="N167" s="13" t="str">
        <f t="shared" si="40"/>
        <v>Le comptable est chargé de produire les reportings des entreprises des marchés financiers et les documents officiels à destination des autorités, des investisseurs et de la
Direction générale. Il contrôle également la conformité des mouvements financiers par rapport aux normes comptables et fiscales en vigueur.</v>
      </c>
      <c r="O167" s="13" t="str">
        <f t="shared" si="40"/>
        <v>Préparer les reportings et les états de synthèse :
Le comptable organise, pilote et participe aux tableaux de bord nécessaires à la production des reportings comptables demandés par la direction d'entreprise, ou imposés par le cadre réglementaire. Il veille également au paramétrage des évolutions réglementaires dans les systèmes informatiques afin d’assurer la conformité légale du reporting.
Assurer le suivi de la gestion comptable et administrative :
Le comptable est en charge de l'application du plan comptable des établissements de crédit. Il assure la validité des données comptables, il vérifie la cohérence des informations et effectue les ajustements nécessaires dans le processus comptable ou en amont. Il réalise également des analyses pour le compte de la Direction de l'entreprise et assure la consolidation bancaire des différents comptes.
Garantir l’application des normes comptables et fiscales :
Le comptable contrôle l’application des normes comptables et assure une veille réglementaire afin d’adapter les processus aux évolutions du cadre légal. Le comptable assure également le contrôle des déclarations fiscales (ex : TVA, déclaration européenne des services, etc.) et supervise la préparation des justificatifs nécessaires en cas de contrôle fiscal.</v>
      </c>
      <c r="P167" s="13" t="str">
        <f t="shared" si="40"/>
        <v>Produits spécifiques
Le comptable est amené à valider et analyser les informations comptables, les produits et les flux financiers de l’entreprise, consolider les produits financiers, produire les états financiers de l’entreprise et valider les reportings comptables et réglementaires. Une bonne connaissance du secteur financier et bancaire et des instruments financiers est donc nécessaire.
Contraintes réglementaires
Le comptable applique le plan comptable des établissements de crédit. Il veille à la conformité des états financiers par rapport à la législation en vigueur. Il s’assure du respect des normes comptables, de l’application de la réglementation financière (LSF, SEPA, SOX, Bâle II) et de la conformité des règles fiscales françaises et internationales selon le contexte de l’entreprise. Depuis 2008, l’évolution fréquente de la réglementation (ex : règles prudentielles, obligations supplémentaires d'informations financières, passage aux normes AIS/IFRS nouvelles directives comptables auparavant) impacte les missions du comptable.
Évolutions technologiques
Le comptable utilise quotidiennement les outils informatiques et les outils de gestion comptables dans ses missions, en lien étroit avec le back et le middle-office. Les missions du comptable évoluent avec le développement rapide des systèmes d’information et le raccourcissement des délais de clôture des comptes. Une bonne connaissance des outils informatiques est nécessaire pour s’adapter à ces évolutions technologiques.</v>
      </c>
      <c r="Q167" s="13" t="str">
        <f t="shared" si="40"/>
        <v>Taille et type d’organisation :
Le comptable est présent dans toutes les entreprises des marchés financiers. Dans les structures de petite taille, le comptable est souvent amené à exercer seul. Dans une
structure de plus grande taille, le comptable rejoint un pôle Middle ou Back-office. Dans les grandes structures, les opérations seront plus complexes et le comptable peut être
amené à se spécialiser dans la comptabilité analytique, la comptabilité de gestion, le contrôle de gestion, etc. Dans ces structures, il peut également être chargé du
dimensionnement et de la gestion de trésorerie.
Taille et type de projet ou d’opération :
Selon le positionnement, dans les petites structures, le comptable doit faire preuve de polyvalence car il peut être amené à gérer des produits variés et des projets transverses (préparation des documents officiels, contrôles des informations comptables, analyse des résultats, tc.). Toutefois, la typologie et la taille des opérations impactent moins les activités du comptable que celles d'autres métiers proches comme gestionnaire back-office.</v>
      </c>
      <c r="R167" s="13" t="str">
        <f t="shared" si="40"/>
        <v>La réglementation entraine une augmentation des reportings et un raccourcissement des délais, ce qui peut impacter le temps de travail et générer des pics d’activité. La période annuelle de clôture des comptes (4 mois après la fin d'un exercice) s'avère aussi plus intense.</v>
      </c>
      <c r="S167" s="13" t="str">
        <f t="shared" si="40"/>
        <v>Les déplacements sont peu fréquents.</v>
      </c>
      <c r="T167" s="13" t="str">
        <f t="shared" si="40"/>
        <v>Directeur-Associé
Secrétaire général
Gestionnaire Back-office
Gestionnaire Middle-office
Autres comptables groupe
Spécialiste conformité
Contrôleur de gestion
Ensemble des fonctions supports de l'entreprise (IT, Juridique, Fiscal, Administration)</v>
      </c>
      <c r="U167" s="13" t="str">
        <f t="shared" si="40"/>
        <v>Investisseurs
Autorités de place
Banques</v>
      </c>
      <c r="V167" s="27" t="s">
        <v>162</v>
      </c>
      <c r="W167" s="4" t="s">
        <v>163</v>
      </c>
      <c r="X167" s="4" t="s">
        <v>165</v>
      </c>
      <c r="Y167" s="4" t="s">
        <v>13</v>
      </c>
      <c r="Z167" s="4">
        <v>2</v>
      </c>
      <c r="AA167" s="4" t="s">
        <v>13</v>
      </c>
      <c r="AB167" s="95" t="s">
        <v>13</v>
      </c>
      <c r="AC167" s="95" t="s">
        <v>13</v>
      </c>
      <c r="AD167" s="95" t="s">
        <v>13</v>
      </c>
      <c r="AE167" s="95" t="str">
        <f>IF(Tableau14556[[#This Row],[N° RNCP-RS]]="-","-","https://www.francecompetences.fr/recherche/rncp/"&amp;Tableau14556[[#This Row],[N° RNCP-RS]])</f>
        <v>-</v>
      </c>
      <c r="AF167" s="140" t="s">
        <v>13</v>
      </c>
      <c r="AG167" s="13" t="s">
        <v>13</v>
      </c>
      <c r="AH167" s="26" t="s">
        <v>13</v>
      </c>
      <c r="AI167" s="13" t="s">
        <v>585</v>
      </c>
      <c r="AJ167" s="26" t="s">
        <v>13</v>
      </c>
      <c r="AK167" s="26" t="s">
        <v>13</v>
      </c>
      <c r="AL167" s="13" t="s">
        <v>13</v>
      </c>
      <c r="AM167" s="13" t="s">
        <v>13</v>
      </c>
      <c r="AN167" s="13" t="s">
        <v>13</v>
      </c>
      <c r="AO167" s="13" t="s">
        <v>13</v>
      </c>
    </row>
    <row r="168" spans="1:41" ht="34.200000000000003" hidden="1" customHeight="1" x14ac:dyDescent="0.3">
      <c r="A168" s="11">
        <v>10</v>
      </c>
      <c r="B168" s="11" t="str">
        <f t="shared" si="39"/>
        <v>-</v>
      </c>
      <c r="C168" s="11" t="str">
        <f t="shared" si="39"/>
        <v>JUR</v>
      </c>
      <c r="D168" s="11" t="str">
        <f t="shared" si="39"/>
        <v>DD</v>
      </c>
      <c r="E168" s="13" t="str">
        <f t="shared" si="39"/>
        <v>MFI106</v>
      </c>
      <c r="F168" s="13" t="str">
        <f>Tableau14556[[#This Row],[Code métier]]&amp;Tableau14556[[#This Row],[Compteur ne rien saisir]]</f>
        <v>MFI10610</v>
      </c>
      <c r="G168" s="11" t="str">
        <f t="shared" si="40"/>
        <v>VF</v>
      </c>
      <c r="H168" s="38" t="str">
        <f t="shared" si="40"/>
        <v>-</v>
      </c>
      <c r="I168" s="13" t="str">
        <f t="shared" si="40"/>
        <v>Comptable</v>
      </c>
      <c r="J168" s="13" t="str">
        <f t="shared" si="40"/>
        <v>Comptable</v>
      </c>
      <c r="K168" s="13" t="str">
        <f t="shared" si="40"/>
        <v>MIDDLE / BACK OFFICE</v>
      </c>
      <c r="L168" s="13" t="str">
        <f t="shared" si="40"/>
        <v>Analyste comptable
Superviseur comptable
Chargé de reporting comptable</v>
      </c>
      <c r="M168" s="13" t="str">
        <f t="shared" si="40"/>
        <v>Accountant
Bookkeeper
Consolidation accountant
Accounting analyst
Accounting supervisor
Accounting Reporting Officer</v>
      </c>
      <c r="N168" s="13" t="str">
        <f t="shared" si="40"/>
        <v>Le comptable est chargé de produire les reportings des entreprises des marchés financiers et les documents officiels à destination des autorités, des investisseurs et de la
Direction générale. Il contrôle également la conformité des mouvements financiers par rapport aux normes comptables et fiscales en vigueur.</v>
      </c>
      <c r="O168" s="13" t="str">
        <f t="shared" si="40"/>
        <v>Préparer les reportings et les états de synthèse :
Le comptable organise, pilote et participe aux tableaux de bord nécessaires à la production des reportings comptables demandés par la direction d'entreprise, ou imposés par le cadre réglementaire. Il veille également au paramétrage des évolutions réglementaires dans les systèmes informatiques afin d’assurer la conformité légale du reporting.
Assurer le suivi de la gestion comptable et administrative :
Le comptable est en charge de l'application du plan comptable des établissements de crédit. Il assure la validité des données comptables, il vérifie la cohérence des informations et effectue les ajustements nécessaires dans le processus comptable ou en amont. Il réalise également des analyses pour le compte de la Direction de l'entreprise et assure la consolidation bancaire des différents comptes.
Garantir l’application des normes comptables et fiscales :
Le comptable contrôle l’application des normes comptables et assure une veille réglementaire afin d’adapter les processus aux évolutions du cadre légal. Le comptable assure également le contrôle des déclarations fiscales (ex : TVA, déclaration européenne des services, etc.) et supervise la préparation des justificatifs nécessaires en cas de contrôle fiscal.</v>
      </c>
      <c r="P168" s="13" t="str">
        <f t="shared" si="40"/>
        <v>Produits spécifiques
Le comptable est amené à valider et analyser les informations comptables, les produits et les flux financiers de l’entreprise, consolider les produits financiers, produire les états financiers de l’entreprise et valider les reportings comptables et réglementaires. Une bonne connaissance du secteur financier et bancaire et des instruments financiers est donc nécessaire.
Contraintes réglementaires
Le comptable applique le plan comptable des établissements de crédit. Il veille à la conformité des états financiers par rapport à la législation en vigueur. Il s’assure du respect des normes comptables, de l’application de la réglementation financière (LSF, SEPA, SOX, Bâle II) et de la conformité des règles fiscales françaises et internationales selon le contexte de l’entreprise. Depuis 2008, l’évolution fréquente de la réglementation (ex : règles prudentielles, obligations supplémentaires d'informations financières, passage aux normes AIS/IFRS nouvelles directives comptables auparavant) impacte les missions du comptable.
Évolutions technologiques
Le comptable utilise quotidiennement les outils informatiques et les outils de gestion comptables dans ses missions, en lien étroit avec le back et le middle-office. Les missions du comptable évoluent avec le développement rapide des systèmes d’information et le raccourcissement des délais de clôture des comptes. Une bonne connaissance des outils informatiques est nécessaire pour s’adapter à ces évolutions technologiques.</v>
      </c>
      <c r="Q168" s="13" t="str">
        <f t="shared" si="40"/>
        <v>Taille et type d’organisation :
Le comptable est présent dans toutes les entreprises des marchés financiers. Dans les structures de petite taille, le comptable est souvent amené à exercer seul. Dans une
structure de plus grande taille, le comptable rejoint un pôle Middle ou Back-office. Dans les grandes structures, les opérations seront plus complexes et le comptable peut être
amené à se spécialiser dans la comptabilité analytique, la comptabilité de gestion, le contrôle de gestion, etc. Dans ces structures, il peut également être chargé du
dimensionnement et de la gestion de trésorerie.
Taille et type de projet ou d’opération :
Selon le positionnement, dans les petites structures, le comptable doit faire preuve de polyvalence car il peut être amené à gérer des produits variés et des projets transverses (préparation des documents officiels, contrôles des informations comptables, analyse des résultats, tc.). Toutefois, la typologie et la taille des opérations impactent moins les activités du comptable que celles d'autres métiers proches comme gestionnaire back-office.</v>
      </c>
      <c r="R168" s="13" t="str">
        <f t="shared" si="40"/>
        <v>La réglementation entraine une augmentation des reportings et un raccourcissement des délais, ce qui peut impacter le temps de travail et générer des pics d’activité. La période annuelle de clôture des comptes (4 mois après la fin d'un exercice) s'avère aussi plus intense.</v>
      </c>
      <c r="S168" s="13" t="str">
        <f t="shared" si="40"/>
        <v>Les déplacements sont peu fréquents.</v>
      </c>
      <c r="T168" s="13" t="str">
        <f t="shared" si="40"/>
        <v>Directeur-Associé
Secrétaire général
Gestionnaire Back-office
Gestionnaire Middle-office
Autres comptables groupe
Spécialiste conformité
Contrôleur de gestion
Ensemble des fonctions supports de l'entreprise (IT, Juridique, Fiscal, Administration)</v>
      </c>
      <c r="U168" s="13" t="str">
        <f t="shared" si="40"/>
        <v>Investisseurs
Autorités de place
Banques</v>
      </c>
      <c r="V168" s="27" t="s">
        <v>96</v>
      </c>
      <c r="W168" s="4" t="s">
        <v>106</v>
      </c>
      <c r="X168" s="4" t="s">
        <v>6</v>
      </c>
      <c r="Y168" s="4" t="s">
        <v>13</v>
      </c>
      <c r="Z168" s="4">
        <v>1</v>
      </c>
      <c r="AA168" s="4" t="s">
        <v>13</v>
      </c>
      <c r="AB168" s="95" t="s">
        <v>13</v>
      </c>
      <c r="AC168" s="95" t="s">
        <v>13</v>
      </c>
      <c r="AD168" s="95" t="s">
        <v>13</v>
      </c>
      <c r="AE168" s="95" t="str">
        <f>IF(Tableau14556[[#This Row],[N° RNCP-RS]]="-","-","https://www.francecompetences.fr/recherche/rncp/"&amp;Tableau14556[[#This Row],[N° RNCP-RS]])</f>
        <v>-</v>
      </c>
      <c r="AF168" s="140" t="s">
        <v>13</v>
      </c>
      <c r="AG168" s="13" t="s">
        <v>13</v>
      </c>
      <c r="AH168" s="26" t="s">
        <v>13</v>
      </c>
      <c r="AI168" s="13" t="s">
        <v>585</v>
      </c>
      <c r="AJ168" s="26" t="s">
        <v>13</v>
      </c>
      <c r="AK168" s="26" t="s">
        <v>13</v>
      </c>
      <c r="AL168" s="13" t="s">
        <v>13</v>
      </c>
      <c r="AM168" s="13" t="s">
        <v>13</v>
      </c>
      <c r="AN168" s="13" t="s">
        <v>13</v>
      </c>
      <c r="AO168" s="13" t="s">
        <v>13</v>
      </c>
    </row>
    <row r="169" spans="1:41" ht="34.200000000000003" hidden="1" customHeight="1" x14ac:dyDescent="0.3">
      <c r="A169" s="11">
        <v>11</v>
      </c>
      <c r="B169" s="11" t="str">
        <f t="shared" si="39"/>
        <v>-</v>
      </c>
      <c r="C169" s="11" t="str">
        <f t="shared" si="39"/>
        <v>JUR</v>
      </c>
      <c r="D169" s="11" t="str">
        <f t="shared" si="39"/>
        <v>DD</v>
      </c>
      <c r="E169" s="13" t="str">
        <f t="shared" si="39"/>
        <v>MFI106</v>
      </c>
      <c r="F169" s="13" t="str">
        <f>Tableau14556[[#This Row],[Code métier]]&amp;Tableau14556[[#This Row],[Compteur ne rien saisir]]</f>
        <v>MFI10611</v>
      </c>
      <c r="G169" s="11" t="str">
        <f t="shared" si="40"/>
        <v>VF</v>
      </c>
      <c r="H169" s="38" t="str">
        <f t="shared" si="40"/>
        <v>-</v>
      </c>
      <c r="I169" s="13" t="str">
        <f t="shared" si="40"/>
        <v>Comptable</v>
      </c>
      <c r="J169" s="13" t="str">
        <f t="shared" si="40"/>
        <v>Comptable</v>
      </c>
      <c r="K169" s="13" t="str">
        <f t="shared" si="40"/>
        <v>MIDDLE / BACK OFFICE</v>
      </c>
      <c r="L169" s="13" t="str">
        <f t="shared" ref="L169:U170" si="41">IF(L167="","",L167)</f>
        <v>Analyste comptable
Superviseur comptable
Chargé de reporting comptable</v>
      </c>
      <c r="M169" s="13" t="str">
        <f t="shared" si="41"/>
        <v>Accountant
Bookkeeper
Consolidation accountant
Accounting analyst
Accounting supervisor
Accounting Reporting Officer</v>
      </c>
      <c r="N169" s="13" t="str">
        <f t="shared" si="41"/>
        <v>Le comptable est chargé de produire les reportings des entreprises des marchés financiers et les documents officiels à destination des autorités, des investisseurs et de la
Direction générale. Il contrôle également la conformité des mouvements financiers par rapport aux normes comptables et fiscales en vigueur.</v>
      </c>
      <c r="O169" s="13" t="str">
        <f t="shared" si="41"/>
        <v>Préparer les reportings et les états de synthèse :
Le comptable organise, pilote et participe aux tableaux de bord nécessaires à la production des reportings comptables demandés par la direction d'entreprise, ou imposés par le cadre réglementaire. Il veille également au paramétrage des évolutions réglementaires dans les systèmes informatiques afin d’assurer la conformité légale du reporting.
Assurer le suivi de la gestion comptable et administrative :
Le comptable est en charge de l'application du plan comptable des établissements de crédit. Il assure la validité des données comptables, il vérifie la cohérence des informations et effectue les ajustements nécessaires dans le processus comptable ou en amont. Il réalise également des analyses pour le compte de la Direction de l'entreprise et assure la consolidation bancaire des différents comptes.
Garantir l’application des normes comptables et fiscales :
Le comptable contrôle l’application des normes comptables et assure une veille réglementaire afin d’adapter les processus aux évolutions du cadre légal. Le comptable assure également le contrôle des déclarations fiscales (ex : TVA, déclaration européenne des services, etc.) et supervise la préparation des justificatifs nécessaires en cas de contrôle fiscal.</v>
      </c>
      <c r="P169" s="13" t="str">
        <f t="shared" si="41"/>
        <v>Produits spécifiques
Le comptable est amené à valider et analyser les informations comptables, les produits et les flux financiers de l’entreprise, consolider les produits financiers, produire les états financiers de l’entreprise et valider les reportings comptables et réglementaires. Une bonne connaissance du secteur financier et bancaire et des instruments financiers est donc nécessaire.
Contraintes réglementaires
Le comptable applique le plan comptable des établissements de crédit. Il veille à la conformité des états financiers par rapport à la législation en vigueur. Il s’assure du respect des normes comptables, de l’application de la réglementation financière (LSF, SEPA, SOX, Bâle II) et de la conformité des règles fiscales françaises et internationales selon le contexte de l’entreprise. Depuis 2008, l’évolution fréquente de la réglementation (ex : règles prudentielles, obligations supplémentaires d'informations financières, passage aux normes AIS/IFRS nouvelles directives comptables auparavant) impacte les missions du comptable.
Évolutions technologiques
Le comptable utilise quotidiennement les outils informatiques et les outils de gestion comptables dans ses missions, en lien étroit avec le back et le middle-office. Les missions du comptable évoluent avec le développement rapide des systèmes d’information et le raccourcissement des délais de clôture des comptes. Une bonne connaissance des outils informatiques est nécessaire pour s’adapter à ces évolutions technologiques.</v>
      </c>
      <c r="Q169" s="13" t="str">
        <f t="shared" si="41"/>
        <v>Taille et type d’organisation :
Le comptable est présent dans toutes les entreprises des marchés financiers. Dans les structures de petite taille, le comptable est souvent amené à exercer seul. Dans une
structure de plus grande taille, le comptable rejoint un pôle Middle ou Back-office. Dans les grandes structures, les opérations seront plus complexes et le comptable peut être
amené à se spécialiser dans la comptabilité analytique, la comptabilité de gestion, le contrôle de gestion, etc. Dans ces structures, il peut également être chargé du
dimensionnement et de la gestion de trésorerie.
Taille et type de projet ou d’opération :
Selon le positionnement, dans les petites structures, le comptable doit faire preuve de polyvalence car il peut être amené à gérer des produits variés et des projets transverses (préparation des documents officiels, contrôles des informations comptables, analyse des résultats, tc.). Toutefois, la typologie et la taille des opérations impactent moins les activités du comptable que celles d'autres métiers proches comme gestionnaire back-office.</v>
      </c>
      <c r="R169" s="13" t="str">
        <f t="shared" si="41"/>
        <v>La réglementation entraine une augmentation des reportings et un raccourcissement des délais, ce qui peut impacter le temps de travail et générer des pics d’activité. La période annuelle de clôture des comptes (4 mois après la fin d'un exercice) s'avère aussi plus intense.</v>
      </c>
      <c r="S169" s="13" t="str">
        <f t="shared" si="41"/>
        <v>Les déplacements sont peu fréquents.</v>
      </c>
      <c r="T169" s="13" t="str">
        <f t="shared" si="41"/>
        <v>Directeur-Associé
Secrétaire général
Gestionnaire Back-office
Gestionnaire Middle-office
Autres comptables groupe
Spécialiste conformité
Contrôleur de gestion
Ensemble des fonctions supports de l'entreprise (IT, Juridique, Fiscal, Administration)</v>
      </c>
      <c r="U169" s="13" t="str">
        <f t="shared" si="41"/>
        <v>Investisseurs
Autorités de place
Banques</v>
      </c>
      <c r="V169" s="27" t="s">
        <v>162</v>
      </c>
      <c r="W169" s="4" t="s">
        <v>163</v>
      </c>
      <c r="X169" s="4" t="s">
        <v>168</v>
      </c>
      <c r="Y169" s="4" t="s">
        <v>13</v>
      </c>
      <c r="Z169" s="4">
        <v>3</v>
      </c>
      <c r="AA169" s="4" t="s">
        <v>13</v>
      </c>
      <c r="AB169" s="95" t="s">
        <v>13</v>
      </c>
      <c r="AC169" s="95" t="s">
        <v>13</v>
      </c>
      <c r="AD169" s="95" t="s">
        <v>13</v>
      </c>
      <c r="AE169" s="95" t="str">
        <f>IF(Tableau14556[[#This Row],[N° RNCP-RS]]="-","-","https://www.francecompetences.fr/recherche/rncp/"&amp;Tableau14556[[#This Row],[N° RNCP-RS]])</f>
        <v>-</v>
      </c>
      <c r="AF169" s="140" t="s">
        <v>13</v>
      </c>
      <c r="AG169" s="13" t="s">
        <v>13</v>
      </c>
      <c r="AH169" s="26" t="s">
        <v>13</v>
      </c>
      <c r="AI169" s="13" t="s">
        <v>585</v>
      </c>
      <c r="AJ169" s="26" t="s">
        <v>13</v>
      </c>
      <c r="AK169" s="26" t="s">
        <v>13</v>
      </c>
      <c r="AL169" s="13" t="s">
        <v>13</v>
      </c>
      <c r="AM169" s="13" t="s">
        <v>13</v>
      </c>
      <c r="AN169" s="13" t="s">
        <v>13</v>
      </c>
      <c r="AO169" s="13" t="s">
        <v>13</v>
      </c>
    </row>
    <row r="170" spans="1:41" ht="34.200000000000003" hidden="1" customHeight="1" x14ac:dyDescent="0.3">
      <c r="A170" s="11">
        <v>12</v>
      </c>
      <c r="B170" s="11" t="str">
        <f t="shared" si="39"/>
        <v>-</v>
      </c>
      <c r="C170" s="11" t="str">
        <f t="shared" si="39"/>
        <v>JUR</v>
      </c>
      <c r="D170" s="11" t="str">
        <f t="shared" si="39"/>
        <v>DD</v>
      </c>
      <c r="E170" s="13" t="str">
        <f t="shared" si="39"/>
        <v>MFI106</v>
      </c>
      <c r="F170" s="13" t="str">
        <f>Tableau14556[[#This Row],[Code métier]]&amp;Tableau14556[[#This Row],[Compteur ne rien saisir]]</f>
        <v>MFI10612</v>
      </c>
      <c r="G170" s="11" t="str">
        <f t="shared" si="40"/>
        <v>VF</v>
      </c>
      <c r="H170" s="38" t="str">
        <f t="shared" si="40"/>
        <v>-</v>
      </c>
      <c r="I170" s="13" t="str">
        <f t="shared" si="40"/>
        <v>Comptable</v>
      </c>
      <c r="J170" s="13" t="str">
        <f t="shared" si="40"/>
        <v>Comptable</v>
      </c>
      <c r="K170" s="13" t="str">
        <f t="shared" si="40"/>
        <v>MIDDLE / BACK OFFICE</v>
      </c>
      <c r="L170" s="13" t="str">
        <f t="shared" si="41"/>
        <v>Analyste comptable
Superviseur comptable
Chargé de reporting comptable</v>
      </c>
      <c r="M170" s="13" t="str">
        <f t="shared" si="41"/>
        <v>Accountant
Bookkeeper
Consolidation accountant
Accounting analyst
Accounting supervisor
Accounting Reporting Officer</v>
      </c>
      <c r="N170" s="13" t="str">
        <f t="shared" si="41"/>
        <v>Le comptable est chargé de produire les reportings des entreprises des marchés financiers et les documents officiels à destination des autorités, des investisseurs et de la
Direction générale. Il contrôle également la conformité des mouvements financiers par rapport aux normes comptables et fiscales en vigueur.</v>
      </c>
      <c r="O170" s="13" t="str">
        <f t="shared" si="41"/>
        <v>Préparer les reportings et les états de synthèse :
Le comptable organise, pilote et participe aux tableaux de bord nécessaires à la production des reportings comptables demandés par la direction d'entreprise, ou imposés par le cadre réglementaire. Il veille également au paramétrage des évolutions réglementaires dans les systèmes informatiques afin d’assurer la conformité légale du reporting.
Assurer le suivi de la gestion comptable et administrative :
Le comptable est en charge de l'application du plan comptable des établissements de crédit. Il assure la validité des données comptables, il vérifie la cohérence des informations et effectue les ajustements nécessaires dans le processus comptable ou en amont. Il réalise également des analyses pour le compte de la Direction de l'entreprise et assure la consolidation bancaire des différents comptes.
Garantir l’application des normes comptables et fiscales :
Le comptable contrôle l’application des normes comptables et assure une veille réglementaire afin d’adapter les processus aux évolutions du cadre légal. Le comptable assure également le contrôle des déclarations fiscales (ex : TVA, déclaration européenne des services, etc.) et supervise la préparation des justificatifs nécessaires en cas de contrôle fiscal.</v>
      </c>
      <c r="P170" s="13" t="str">
        <f t="shared" si="41"/>
        <v>Produits spécifiques
Le comptable est amené à valider et analyser les informations comptables, les produits et les flux financiers de l’entreprise, consolider les produits financiers, produire les états financiers de l’entreprise et valider les reportings comptables et réglementaires. Une bonne connaissance du secteur financier et bancaire et des instruments financiers est donc nécessaire.
Contraintes réglementaires
Le comptable applique le plan comptable des établissements de crédit. Il veille à la conformité des états financiers par rapport à la législation en vigueur. Il s’assure du respect des normes comptables, de l’application de la réglementation financière (LSF, SEPA, SOX, Bâle II) et de la conformité des règles fiscales françaises et internationales selon le contexte de l’entreprise. Depuis 2008, l’évolution fréquente de la réglementation (ex : règles prudentielles, obligations supplémentaires d'informations financières, passage aux normes AIS/IFRS nouvelles directives comptables auparavant) impacte les missions du comptable.
Évolutions technologiques
Le comptable utilise quotidiennement les outils informatiques et les outils de gestion comptables dans ses missions, en lien étroit avec le back et le middle-office. Les missions du comptable évoluent avec le développement rapide des systèmes d’information et le raccourcissement des délais de clôture des comptes. Une bonne connaissance des outils informatiques est nécessaire pour s’adapter à ces évolutions technologiques.</v>
      </c>
      <c r="Q170" s="13" t="str">
        <f t="shared" si="41"/>
        <v>Taille et type d’organisation :
Le comptable est présent dans toutes les entreprises des marchés financiers. Dans les structures de petite taille, le comptable est souvent amené à exercer seul. Dans une
structure de plus grande taille, le comptable rejoint un pôle Middle ou Back-office. Dans les grandes structures, les opérations seront plus complexes et le comptable peut être
amené à se spécialiser dans la comptabilité analytique, la comptabilité de gestion, le contrôle de gestion, etc. Dans ces structures, il peut également être chargé du
dimensionnement et de la gestion de trésorerie.
Taille et type de projet ou d’opération :
Selon le positionnement, dans les petites structures, le comptable doit faire preuve de polyvalence car il peut être amené à gérer des produits variés et des projets transverses (préparation des documents officiels, contrôles des informations comptables, analyse des résultats, tc.). Toutefois, la typologie et la taille des opérations impactent moins les activités du comptable que celles d'autres métiers proches comme gestionnaire back-office.</v>
      </c>
      <c r="R170" s="13" t="str">
        <f t="shared" si="41"/>
        <v>La réglementation entraine une augmentation des reportings et un raccourcissement des délais, ce qui peut impacter le temps de travail et générer des pics d’activité. La période annuelle de clôture des comptes (4 mois après la fin d'un exercice) s'avère aussi plus intense.</v>
      </c>
      <c r="S170" s="13" t="str">
        <f t="shared" si="41"/>
        <v>Les déplacements sont peu fréquents.</v>
      </c>
      <c r="T170" s="13" t="str">
        <f t="shared" si="41"/>
        <v>Directeur-Associé
Secrétaire général
Gestionnaire Back-office
Gestionnaire Middle-office
Autres comptables groupe
Spécialiste conformité
Contrôleur de gestion
Ensemble des fonctions supports de l'entreprise (IT, Juridique, Fiscal, Administration)</v>
      </c>
      <c r="U170" s="13" t="str">
        <f t="shared" si="41"/>
        <v>Investisseurs
Autorités de place
Banques</v>
      </c>
      <c r="V170" s="27" t="s">
        <v>162</v>
      </c>
      <c r="W170" s="4" t="s">
        <v>163</v>
      </c>
      <c r="X170" s="4" t="s">
        <v>170</v>
      </c>
      <c r="Y170" s="4" t="s">
        <v>13</v>
      </c>
      <c r="Z170" s="4">
        <v>2</v>
      </c>
      <c r="AA170" s="4" t="s">
        <v>13</v>
      </c>
      <c r="AB170" s="95" t="s">
        <v>13</v>
      </c>
      <c r="AC170" s="95" t="s">
        <v>13</v>
      </c>
      <c r="AD170" s="95" t="s">
        <v>13</v>
      </c>
      <c r="AE170" s="95" t="str">
        <f>IF(Tableau14556[[#This Row],[N° RNCP-RS]]="-","-","https://www.francecompetences.fr/recherche/rncp/"&amp;Tableau14556[[#This Row],[N° RNCP-RS]])</f>
        <v>-</v>
      </c>
      <c r="AF170" s="140" t="s">
        <v>13</v>
      </c>
      <c r="AG170" s="13" t="s">
        <v>13</v>
      </c>
      <c r="AH170" s="26" t="s">
        <v>13</v>
      </c>
      <c r="AI170" s="13" t="s">
        <v>585</v>
      </c>
      <c r="AJ170" s="26" t="s">
        <v>13</v>
      </c>
      <c r="AK170" s="26" t="s">
        <v>13</v>
      </c>
      <c r="AL170" s="13" t="s">
        <v>13</v>
      </c>
      <c r="AM170" s="13" t="s">
        <v>13</v>
      </c>
      <c r="AN170" s="13" t="s">
        <v>13</v>
      </c>
      <c r="AO170" s="13" t="s">
        <v>13</v>
      </c>
    </row>
    <row r="171" spans="1:41" ht="299.39999999999998" hidden="1" customHeight="1" x14ac:dyDescent="0.3">
      <c r="A171" s="12">
        <v>1</v>
      </c>
      <c r="B171" s="7" t="s">
        <v>13</v>
      </c>
      <c r="C171" s="35" t="s">
        <v>305</v>
      </c>
      <c r="D171" s="7" t="s">
        <v>247</v>
      </c>
      <c r="E171" s="12" t="s">
        <v>49</v>
      </c>
      <c r="F171" s="12" t="str">
        <f>Tableau14556[[#This Row],[Code métier]]&amp;Tableau14556[[#This Row],[Compteur ne rien saisir]]</f>
        <v>MFI1071</v>
      </c>
      <c r="G171" s="143" t="s">
        <v>448</v>
      </c>
      <c r="H171" s="36" t="s">
        <v>13</v>
      </c>
      <c r="I171" s="109" t="s">
        <v>303</v>
      </c>
      <c r="J171" s="127" t="s">
        <v>569</v>
      </c>
      <c r="K171" s="8" t="s">
        <v>197</v>
      </c>
      <c r="L171" s="8" t="s">
        <v>244</v>
      </c>
      <c r="M171" s="149" t="s">
        <v>644</v>
      </c>
      <c r="N171" s="8" t="s">
        <v>570</v>
      </c>
      <c r="O171" s="149" t="s">
        <v>645</v>
      </c>
      <c r="P171" s="149" t="s">
        <v>646</v>
      </c>
      <c r="Q171" s="8" t="s">
        <v>571</v>
      </c>
      <c r="R171" s="149" t="s">
        <v>260</v>
      </c>
      <c r="S171" s="8" t="s">
        <v>258</v>
      </c>
      <c r="T171" s="8" t="s">
        <v>568</v>
      </c>
      <c r="U171" s="149" t="s">
        <v>647</v>
      </c>
      <c r="V171" s="27" t="s">
        <v>96</v>
      </c>
      <c r="W171" s="4" t="s">
        <v>140</v>
      </c>
      <c r="X171" s="4" t="s">
        <v>151</v>
      </c>
      <c r="Y171" s="4">
        <v>1</v>
      </c>
      <c r="Z171" s="4">
        <v>4</v>
      </c>
      <c r="AA171" s="4" t="s">
        <v>13</v>
      </c>
      <c r="AB171" s="96">
        <v>34025</v>
      </c>
      <c r="AC171" s="96" t="s">
        <v>512</v>
      </c>
      <c r="AD171" s="96" t="s">
        <v>13</v>
      </c>
      <c r="AE171" s="97" t="s">
        <v>517</v>
      </c>
      <c r="AF171" s="117" t="s">
        <v>556</v>
      </c>
      <c r="AG171" s="14" t="s">
        <v>13</v>
      </c>
      <c r="AH171" s="8" t="s">
        <v>13</v>
      </c>
      <c r="AI171" s="14" t="s">
        <v>585</v>
      </c>
      <c r="AJ171" s="98" t="s">
        <v>3</v>
      </c>
      <c r="AK171" s="98" t="s">
        <v>302</v>
      </c>
      <c r="AL171" s="14" t="s">
        <v>13</v>
      </c>
      <c r="AM171" s="14" t="s">
        <v>13</v>
      </c>
      <c r="AN171" s="14" t="s">
        <v>13</v>
      </c>
      <c r="AO171" s="14" t="s">
        <v>13</v>
      </c>
    </row>
    <row r="172" spans="1:41" ht="34.200000000000003" hidden="1" customHeight="1" x14ac:dyDescent="0.3">
      <c r="A172" s="12">
        <v>2</v>
      </c>
      <c r="B172" s="12" t="str">
        <f t="shared" ref="B172:E182" si="42">IF(B171="","",B171)</f>
        <v>-</v>
      </c>
      <c r="C172" s="12" t="str">
        <f t="shared" si="42"/>
        <v>JUR</v>
      </c>
      <c r="D172" s="12" t="str">
        <f t="shared" si="42"/>
        <v>DD</v>
      </c>
      <c r="E172" s="12" t="str">
        <f t="shared" si="42"/>
        <v>MFI107</v>
      </c>
      <c r="F172" s="12" t="str">
        <f>Tableau14556[[#This Row],[Code métier]]&amp;Tableau14556[[#This Row],[Compteur ne rien saisir]]</f>
        <v>MFI1072</v>
      </c>
      <c r="G172" s="12" t="str">
        <f t="shared" ref="G172:U182" si="43">IF(G171="","",G171)</f>
        <v>VF</v>
      </c>
      <c r="H172" s="39" t="str">
        <f t="shared" si="43"/>
        <v>-</v>
      </c>
      <c r="I172" s="14" t="str">
        <f t="shared" si="43"/>
        <v>Gestionnaire Back-office</v>
      </c>
      <c r="J172" s="14" t="str">
        <f t="shared" si="43"/>
        <v>Gestionnaire back-office</v>
      </c>
      <c r="K172" s="14" t="str">
        <f t="shared" si="43"/>
        <v>MIDDLE / BACK OFFICE</v>
      </c>
      <c r="L172" s="14" t="str">
        <f t="shared" si="43"/>
        <v>Chargé de back-office
Agent back-office
Back-officer</v>
      </c>
      <c r="M172" s="14" t="str">
        <f t="shared" si="43"/>
        <v>Back-office agent
Back-officer
Back-office manager
Back-office administrator
Head of operations</v>
      </c>
      <c r="N172" s="14" t="str">
        <f t="shared" si="43"/>
        <v>Le Gestionnaire back-office assure la gestion administrative des ordres et transactions effectués par le front-office (services commerciaux de l’entreprise en contact direct avec le client) ou par les clients directement dans le cas de petites structures. Il optimise également les process afin d’améliorer les délais et la sécurité du traitement des opérations et réduire les risques.</v>
      </c>
      <c r="O172" s="14" t="str">
        <f t="shared" si="43"/>
        <v>Assurer le traitement des opérations :
Le Gestionnaire back-office s'assure de la bonne application des opérations sur titres listées par les clients. Il vérifie et analyse la cohérence des opérations effectuées par le front-office avant d’enregistrer les opérations dans le système d’information. Le gestionnaire back-office calcule quotidiennement les résultats du front-office et vérifie les mouvements comptables. Il contribue à la résolution des incidents en cas d’anomalie comptable.
Optimiser et améliorer les procédures internes :
Il est garant du respect des délais de traitement, de la maîtrise des risques opérationnels et de la conformité comptable et fiscale des opérations. Il veille à la bonne intégration des transactions dans les systèmes informatiques et cherche à optimiser les processus internes et les systèmes informatiques. Il définit ou améliore les normes de fonctionnement des activités supervisées et met à jour les procédures internes et les modes opératoires. Enfin, il assure une veille technique et réglementaire des activités et des procédures associées.
Coordonner différents interlocuteurs :
Il travaille quotidiennement avec les autres services de l'entreprise lors du traitement des opérations ou dans le cadre de projets d'optimisation. Il travaille également avec les fournisseurs, les dépositaires locaux et centraux et les clients.</v>
      </c>
      <c r="P172" s="14" t="str">
        <f t="shared" si="43"/>
        <v>Variété des types de produits
Le Gestionnaire back-office assure le traitement de toutes les opérations financières réalisées et participe à de nombreuses activités, en lien avec les autres départements de l'entreprise. Une très bonne connaissance des produits financiers proposés (ex : produits structurés, marchés actions, obligations, produits dérivés) est nécessaire car le métier de gestionnaire back-office gagne en complexité selon la complexité des solutions.
Contraintes réglementaires
Il contrôle la conformité des transactions par rapport au cadre réglementaire et aux normes comptables, nationales et internationales. Il maîtrise la réglementation en vigueur et veille à son évolution. Le durcissement du cadre réglementaire depuis la crise de 2008 a entrainé une augmentation des contrôles gérés par le back-office. 
Degré d'utilisation des technologies
Les évolutions technologiques ont permis d’automatiser une grande partie des missions du gestionnaire. Aujourd'hui, il contribue à l’évolution et à l’optimisation des systèmes informatiques de l’entreprise. Il participe plus à l’accompagnement des projets d’organisation du pôle comprenant l’évolution des processus et des outils. Le gestionnaire back-office a donc une très bonne connaissance des processus internes de l’entreprise et des outils informatiques.</v>
      </c>
      <c r="Q172" s="14" t="str">
        <f t="shared" si="43"/>
        <v xml:space="preserve">Type et taille d'organisation
Le Gestionnaire back-office peut exercer dans une entreprise d'intermédiation financière de taille TPE, PME ou plus grande. Dans les organisations de grandes tailles, le back-office est souvent structuré en filière selon les activités (fiscalité, flux, achats, ventes, etc.). Ailleurs, il peut être structuré par types de produits, selon le positionnement d'entreprise. Selon la structure, le gestionnaire back-office peut être amené à vérifier les évolutions de la valeur des titres et analyser les résultats des salles de marché.
Type et taille de projet ou d'opération
L'ouverture à l'international des marchés contribue à rendre les missions plus techniques pour le gestionnaire back-office.
Dans une structure plus petite, le gestionnaire back-office doit faire preuve de polyvalence car il peut être amené à gérer des produits plus variés et des projets plus transverses.
</v>
      </c>
      <c r="R172" s="14" t="str">
        <f t="shared" si="43"/>
        <v>Selon l’actualité et les urgences, les horaires peuvent varier. Cependant, les horaires demeurent assez stables.
Les horaires peuvent être plus amples dans les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 malgré le décalage horaire.</v>
      </c>
      <c r="S172" s="14" t="str">
        <f t="shared" si="43"/>
        <v>Les déplacements sont peu fréquents.</v>
      </c>
      <c r="T172" s="14" t="str">
        <f t="shared" si="43"/>
        <v>Directeur-Associé
Originateur
Structureur
Métiers Front office
Gestionnaire Middle-Office
Comptable
Contrôleur de gestion
Ensemble des fonctions supports de l'entreprise (juridique, fiscale, IT)
Responsable compliance
Risk Manager</v>
      </c>
      <c r="U172" s="14" t="str">
        <f t="shared" si="43"/>
        <v>Clients
Banques
Dépositaires locaux
Dépositaires centraux
Autorités de place</v>
      </c>
      <c r="V172" s="27" t="s">
        <v>96</v>
      </c>
      <c r="W172" s="4" t="s">
        <v>208</v>
      </c>
      <c r="X172" s="4" t="s">
        <v>102</v>
      </c>
      <c r="Y172" s="4">
        <v>2</v>
      </c>
      <c r="Z172" s="4">
        <v>3</v>
      </c>
      <c r="AA172" s="4" t="s">
        <v>13</v>
      </c>
      <c r="AB172" s="96">
        <v>35534</v>
      </c>
      <c r="AC172" s="97" t="s">
        <v>516</v>
      </c>
      <c r="AD172" s="96" t="s">
        <v>13</v>
      </c>
      <c r="AE172" s="97" t="s">
        <v>518</v>
      </c>
      <c r="AF172" s="138" t="s">
        <v>552</v>
      </c>
      <c r="AG172" s="14" t="s">
        <v>13</v>
      </c>
      <c r="AH172" s="8" t="s">
        <v>13</v>
      </c>
      <c r="AI172" s="14" t="s">
        <v>585</v>
      </c>
      <c r="AJ172" s="8" t="s">
        <v>302</v>
      </c>
      <c r="AK172" s="8" t="s">
        <v>4</v>
      </c>
      <c r="AL172" s="14" t="s">
        <v>13</v>
      </c>
      <c r="AM172" s="14" t="s">
        <v>13</v>
      </c>
      <c r="AN172" s="14" t="s">
        <v>13</v>
      </c>
      <c r="AO172" s="14" t="s">
        <v>13</v>
      </c>
    </row>
    <row r="173" spans="1:41" ht="34.200000000000003" hidden="1" customHeight="1" x14ac:dyDescent="0.3">
      <c r="A173" s="12">
        <v>3</v>
      </c>
      <c r="B173" s="12" t="str">
        <f t="shared" si="42"/>
        <v>-</v>
      </c>
      <c r="C173" s="12" t="str">
        <f t="shared" si="42"/>
        <v>JUR</v>
      </c>
      <c r="D173" s="12" t="str">
        <f t="shared" si="42"/>
        <v>DD</v>
      </c>
      <c r="E173" s="12" t="str">
        <f t="shared" si="42"/>
        <v>MFI107</v>
      </c>
      <c r="F173" s="12" t="str">
        <f>Tableau14556[[#This Row],[Code métier]]&amp;Tableau14556[[#This Row],[Compteur ne rien saisir]]</f>
        <v>MFI1073</v>
      </c>
      <c r="G173" s="12" t="str">
        <f t="shared" si="43"/>
        <v>VF</v>
      </c>
      <c r="H173" s="39" t="str">
        <f t="shared" si="43"/>
        <v>-</v>
      </c>
      <c r="I173" s="14" t="str">
        <f t="shared" si="43"/>
        <v>Gestionnaire Back-office</v>
      </c>
      <c r="J173" s="14" t="str">
        <f t="shared" si="43"/>
        <v>Gestionnaire back-office</v>
      </c>
      <c r="K173" s="14" t="str">
        <f t="shared" si="43"/>
        <v>MIDDLE / BACK OFFICE</v>
      </c>
      <c r="L173" s="14" t="str">
        <f t="shared" si="43"/>
        <v>Chargé de back-office
Agent back-office
Back-officer</v>
      </c>
      <c r="M173" s="14" t="str">
        <f t="shared" si="43"/>
        <v>Back-office agent
Back-officer
Back-office manager
Back-office administrator
Head of operations</v>
      </c>
      <c r="N173" s="14" t="str">
        <f t="shared" si="43"/>
        <v>Le Gestionnaire back-office assure la gestion administrative des ordres et transactions effectués par le front-office (services commerciaux de l’entreprise en contact direct avec le client) ou par les clients directement dans le cas de petites structures. Il optimise également les process afin d’améliorer les délais et la sécurité du traitement des opérations et réduire les risques.</v>
      </c>
      <c r="O173" s="14" t="str">
        <f t="shared" si="43"/>
        <v>Assurer le traitement des opérations :
Le Gestionnaire back-office s'assure de la bonne application des opérations sur titres listées par les clients. Il vérifie et analyse la cohérence des opérations effectuées par le front-office avant d’enregistrer les opérations dans le système d’information. Le gestionnaire back-office calcule quotidiennement les résultats du front-office et vérifie les mouvements comptables. Il contribue à la résolution des incidents en cas d’anomalie comptable.
Optimiser et améliorer les procédures internes :
Il est garant du respect des délais de traitement, de la maîtrise des risques opérationnels et de la conformité comptable et fiscale des opérations. Il veille à la bonne intégration des transactions dans les systèmes informatiques et cherche à optimiser les processus internes et les systèmes informatiques. Il définit ou améliore les normes de fonctionnement des activités supervisées et met à jour les procédures internes et les modes opératoires. Enfin, il assure une veille technique et réglementaire des activités et des procédures associées.
Coordonner différents interlocuteurs :
Il travaille quotidiennement avec les autres services de l'entreprise lors du traitement des opérations ou dans le cadre de projets d'optimisation. Il travaille également avec les fournisseurs, les dépositaires locaux et centraux et les clients.</v>
      </c>
      <c r="P173" s="14" t="str">
        <f t="shared" si="43"/>
        <v>Variété des types de produits
Le Gestionnaire back-office assure le traitement de toutes les opérations financières réalisées et participe à de nombreuses activités, en lien avec les autres départements de l'entreprise. Une très bonne connaissance des produits financiers proposés (ex : produits structurés, marchés actions, obligations, produits dérivés) est nécessaire car le métier de gestionnaire back-office gagne en complexité selon la complexité des solutions.
Contraintes réglementaires
Il contrôle la conformité des transactions par rapport au cadre réglementaire et aux normes comptables, nationales et internationales. Il maîtrise la réglementation en vigueur et veille à son évolution. Le durcissement du cadre réglementaire depuis la crise de 2008 a entrainé une augmentation des contrôles gérés par le back-office. 
Degré d'utilisation des technologies
Les évolutions technologiques ont permis d’automatiser une grande partie des missions du gestionnaire. Aujourd'hui, il contribue à l’évolution et à l’optimisation des systèmes informatiques de l’entreprise. Il participe plus à l’accompagnement des projets d’organisation du pôle comprenant l’évolution des processus et des outils. Le gestionnaire back-office a donc une très bonne connaissance des processus internes de l’entreprise et des outils informatiques.</v>
      </c>
      <c r="Q173" s="14" t="str">
        <f t="shared" si="43"/>
        <v xml:space="preserve">Type et taille d'organisation
Le Gestionnaire back-office peut exercer dans une entreprise d'intermédiation financière de taille TPE, PME ou plus grande. Dans les organisations de grandes tailles, le back-office est souvent structuré en filière selon les activités (fiscalité, flux, achats, ventes, etc.). Ailleurs, il peut être structuré par types de produits, selon le positionnement d'entreprise. Selon la structure, le gestionnaire back-office peut être amené à vérifier les évolutions de la valeur des titres et analyser les résultats des salles de marché.
Type et taille de projet ou d'opération
L'ouverture à l'international des marchés contribue à rendre les missions plus techniques pour le gestionnaire back-office.
Dans une structure plus petite, le gestionnaire back-office doit faire preuve de polyvalence car il peut être amené à gérer des produits plus variés et des projets plus transverses.
</v>
      </c>
      <c r="R173" s="14" t="str">
        <f t="shared" si="43"/>
        <v>Selon l’actualité et les urgences, les horaires peuvent varier. Cependant, les horaires demeurent assez stables.
Les horaires peuvent être plus amples dans les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 malgré le décalage horaire.</v>
      </c>
      <c r="S173" s="14" t="str">
        <f t="shared" si="43"/>
        <v>Les déplacements sont peu fréquents.</v>
      </c>
      <c r="T173" s="14" t="str">
        <f t="shared" si="43"/>
        <v>Directeur-Associé
Originateur
Structureur
Métiers Front office
Gestionnaire Middle-Office
Comptable
Contrôleur de gestion
Ensemble des fonctions supports de l'entreprise (juridique, fiscale, IT)
Responsable compliance
Risk Manager</v>
      </c>
      <c r="U173" s="14" t="str">
        <f t="shared" si="43"/>
        <v>Clients
Banques
Dépositaires locaux
Dépositaires centraux
Autorités de place</v>
      </c>
      <c r="V173" s="27" t="s">
        <v>96</v>
      </c>
      <c r="W173" s="4" t="s">
        <v>140</v>
      </c>
      <c r="X173" s="4" t="s">
        <v>146</v>
      </c>
      <c r="Y173" s="4">
        <v>3</v>
      </c>
      <c r="Z173" s="4">
        <v>4</v>
      </c>
      <c r="AA173" s="4" t="s">
        <v>13</v>
      </c>
      <c r="AB173" s="96">
        <v>29776</v>
      </c>
      <c r="AC173" s="97" t="s">
        <v>521</v>
      </c>
      <c r="AD173" s="96" t="s">
        <v>13</v>
      </c>
      <c r="AE173" s="97" t="s">
        <v>520</v>
      </c>
      <c r="AF173" s="138" t="s">
        <v>553</v>
      </c>
      <c r="AG173" s="14" t="s">
        <v>13</v>
      </c>
      <c r="AH173" s="8" t="s">
        <v>13</v>
      </c>
      <c r="AI173" s="14" t="s">
        <v>585</v>
      </c>
      <c r="AJ173" s="8" t="s">
        <v>13</v>
      </c>
      <c r="AK173" s="8" t="s">
        <v>480</v>
      </c>
      <c r="AL173" s="14" t="s">
        <v>13</v>
      </c>
      <c r="AM173" s="14" t="s">
        <v>13</v>
      </c>
      <c r="AN173" s="14" t="s">
        <v>13</v>
      </c>
      <c r="AO173" s="14" t="s">
        <v>13</v>
      </c>
    </row>
    <row r="174" spans="1:41" ht="34.200000000000003" hidden="1" customHeight="1" x14ac:dyDescent="0.3">
      <c r="A174" s="12">
        <v>4</v>
      </c>
      <c r="B174" s="12" t="str">
        <f t="shared" si="42"/>
        <v>-</v>
      </c>
      <c r="C174" s="12" t="str">
        <f t="shared" si="42"/>
        <v>JUR</v>
      </c>
      <c r="D174" s="12" t="str">
        <f t="shared" si="42"/>
        <v>DD</v>
      </c>
      <c r="E174" s="12" t="str">
        <f t="shared" si="42"/>
        <v>MFI107</v>
      </c>
      <c r="F174" s="12" t="str">
        <f>Tableau14556[[#This Row],[Code métier]]&amp;Tableau14556[[#This Row],[Compteur ne rien saisir]]</f>
        <v>MFI1074</v>
      </c>
      <c r="G174" s="12" t="str">
        <f t="shared" si="43"/>
        <v>VF</v>
      </c>
      <c r="H174" s="39" t="str">
        <f t="shared" si="43"/>
        <v>-</v>
      </c>
      <c r="I174" s="14" t="str">
        <f t="shared" si="43"/>
        <v>Gestionnaire Back-office</v>
      </c>
      <c r="J174" s="14" t="str">
        <f t="shared" si="43"/>
        <v>Gestionnaire back-office</v>
      </c>
      <c r="K174" s="14" t="str">
        <f t="shared" si="43"/>
        <v>MIDDLE / BACK OFFICE</v>
      </c>
      <c r="L174" s="14" t="str">
        <f t="shared" si="43"/>
        <v>Chargé de back-office
Agent back-office
Back-officer</v>
      </c>
      <c r="M174" s="14" t="str">
        <f t="shared" si="43"/>
        <v>Back-office agent
Back-officer
Back-office manager
Back-office administrator
Head of operations</v>
      </c>
      <c r="N174" s="14" t="str">
        <f t="shared" si="43"/>
        <v>Le Gestionnaire back-office assure la gestion administrative des ordres et transactions effectués par le front-office (services commerciaux de l’entreprise en contact direct avec le client) ou par les clients directement dans le cas de petites structures. Il optimise également les process afin d’améliorer les délais et la sécurité du traitement des opérations et réduire les risques.</v>
      </c>
      <c r="O174" s="14" t="str">
        <f t="shared" si="43"/>
        <v>Assurer le traitement des opérations :
Le Gestionnaire back-office s'assure de la bonne application des opérations sur titres listées par les clients. Il vérifie et analyse la cohérence des opérations effectuées par le front-office avant d’enregistrer les opérations dans le système d’information. Le gestionnaire back-office calcule quotidiennement les résultats du front-office et vérifie les mouvements comptables. Il contribue à la résolution des incidents en cas d’anomalie comptable.
Optimiser et améliorer les procédures internes :
Il est garant du respect des délais de traitement, de la maîtrise des risques opérationnels et de la conformité comptable et fiscale des opérations. Il veille à la bonne intégration des transactions dans les systèmes informatiques et cherche à optimiser les processus internes et les systèmes informatiques. Il définit ou améliore les normes de fonctionnement des activités supervisées et met à jour les procédures internes et les modes opératoires. Enfin, il assure une veille technique et réglementaire des activités et des procédures associées.
Coordonner différents interlocuteurs :
Il travaille quotidiennement avec les autres services de l'entreprise lors du traitement des opérations ou dans le cadre de projets d'optimisation. Il travaille également avec les fournisseurs, les dépositaires locaux et centraux et les clients.</v>
      </c>
      <c r="P174" s="14" t="str">
        <f t="shared" si="43"/>
        <v>Variété des types de produits
Le Gestionnaire back-office assure le traitement de toutes les opérations financières réalisées et participe à de nombreuses activités, en lien avec les autres départements de l'entreprise. Une très bonne connaissance des produits financiers proposés (ex : produits structurés, marchés actions, obligations, produits dérivés) est nécessaire car le métier de gestionnaire back-office gagne en complexité selon la complexité des solutions.
Contraintes réglementaires
Il contrôle la conformité des transactions par rapport au cadre réglementaire et aux normes comptables, nationales et internationales. Il maîtrise la réglementation en vigueur et veille à son évolution. Le durcissement du cadre réglementaire depuis la crise de 2008 a entrainé une augmentation des contrôles gérés par le back-office. 
Degré d'utilisation des technologies
Les évolutions technologiques ont permis d’automatiser une grande partie des missions du gestionnaire. Aujourd'hui, il contribue à l’évolution et à l’optimisation des systèmes informatiques de l’entreprise. Il participe plus à l’accompagnement des projets d’organisation du pôle comprenant l’évolution des processus et des outils. Le gestionnaire back-office a donc une très bonne connaissance des processus internes de l’entreprise et des outils informatiques.</v>
      </c>
      <c r="Q174" s="14" t="str">
        <f t="shared" si="43"/>
        <v xml:space="preserve">Type et taille d'organisation
Le Gestionnaire back-office peut exercer dans une entreprise d'intermédiation financière de taille TPE, PME ou plus grande. Dans les organisations de grandes tailles, le back-office est souvent structuré en filière selon les activités (fiscalité, flux, achats, ventes, etc.). Ailleurs, il peut être structuré par types de produits, selon le positionnement d'entreprise. Selon la structure, le gestionnaire back-office peut être amené à vérifier les évolutions de la valeur des titres et analyser les résultats des salles de marché.
Type et taille de projet ou d'opération
L'ouverture à l'international des marchés contribue à rendre les missions plus techniques pour le gestionnaire back-office.
Dans une structure plus petite, le gestionnaire back-office doit faire preuve de polyvalence car il peut être amené à gérer des produits plus variés et des projets plus transverses.
</v>
      </c>
      <c r="R174" s="14" t="str">
        <f t="shared" si="43"/>
        <v>Selon l’actualité et les urgences, les horaires peuvent varier. Cependant, les horaires demeurent assez stables.
Les horaires peuvent être plus amples dans les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 malgré le décalage horaire.</v>
      </c>
      <c r="S174" s="14" t="str">
        <f t="shared" si="43"/>
        <v>Les déplacements sont peu fréquents.</v>
      </c>
      <c r="T174" s="14" t="str">
        <f t="shared" si="43"/>
        <v>Directeur-Associé
Originateur
Structureur
Métiers Front office
Gestionnaire Middle-Office
Comptable
Contrôleur de gestion
Ensemble des fonctions supports de l'entreprise (juridique, fiscale, IT)
Responsable compliance
Risk Manager</v>
      </c>
      <c r="U174" s="14" t="str">
        <f t="shared" si="43"/>
        <v>Clients
Banques
Dépositaires locaux
Dépositaires centraux
Autorités de place</v>
      </c>
      <c r="V174" s="27" t="s">
        <v>180</v>
      </c>
      <c r="W174" s="4" t="s">
        <v>181</v>
      </c>
      <c r="X174" s="4" t="s">
        <v>184</v>
      </c>
      <c r="Y174" s="4" t="s">
        <v>13</v>
      </c>
      <c r="Z174" s="4">
        <v>2</v>
      </c>
      <c r="AA174" s="4" t="s">
        <v>13</v>
      </c>
      <c r="AB174" s="96" t="s">
        <v>13</v>
      </c>
      <c r="AC174" s="97" t="s">
        <v>13</v>
      </c>
      <c r="AD174" s="96" t="s">
        <v>13</v>
      </c>
      <c r="AE174" s="97" t="str">
        <f>IF(Tableau14556[[#This Row],[N° RNCP-RS]]="-","-","https://www.francecompetences.fr/recherche/rncp/"&amp;Tableau14556[[#This Row],[N° RNCP-RS]])</f>
        <v>-</v>
      </c>
      <c r="AF174" s="138" t="s">
        <v>554</v>
      </c>
      <c r="AG174" s="14" t="s">
        <v>13</v>
      </c>
      <c r="AH174" s="8" t="s">
        <v>13</v>
      </c>
      <c r="AI174" s="14" t="s">
        <v>585</v>
      </c>
      <c r="AJ174" s="8" t="s">
        <v>13</v>
      </c>
      <c r="AK174" s="8" t="s">
        <v>5</v>
      </c>
      <c r="AL174" s="14" t="s">
        <v>13</v>
      </c>
      <c r="AM174" s="14" t="s">
        <v>13</v>
      </c>
      <c r="AN174" s="14" t="s">
        <v>13</v>
      </c>
      <c r="AO174" s="14" t="s">
        <v>13</v>
      </c>
    </row>
    <row r="175" spans="1:41" ht="34.200000000000003" hidden="1" customHeight="1" x14ac:dyDescent="0.3">
      <c r="A175" s="12">
        <v>5</v>
      </c>
      <c r="B175" s="12" t="str">
        <f t="shared" si="42"/>
        <v>-</v>
      </c>
      <c r="C175" s="12" t="str">
        <f t="shared" si="42"/>
        <v>JUR</v>
      </c>
      <c r="D175" s="12" t="str">
        <f t="shared" si="42"/>
        <v>DD</v>
      </c>
      <c r="E175" s="12" t="str">
        <f t="shared" si="42"/>
        <v>MFI107</v>
      </c>
      <c r="F175" s="12" t="str">
        <f>Tableau14556[[#This Row],[Code métier]]&amp;Tableau14556[[#This Row],[Compteur ne rien saisir]]</f>
        <v>MFI1075</v>
      </c>
      <c r="G175" s="12" t="str">
        <f t="shared" si="43"/>
        <v>VF</v>
      </c>
      <c r="H175" s="39" t="str">
        <f t="shared" si="43"/>
        <v>-</v>
      </c>
      <c r="I175" s="14" t="str">
        <f t="shared" si="43"/>
        <v>Gestionnaire Back-office</v>
      </c>
      <c r="J175" s="14" t="str">
        <f t="shared" si="43"/>
        <v>Gestionnaire back-office</v>
      </c>
      <c r="K175" s="14" t="str">
        <f t="shared" si="43"/>
        <v>MIDDLE / BACK OFFICE</v>
      </c>
      <c r="L175" s="14" t="str">
        <f t="shared" si="43"/>
        <v>Chargé de back-office
Agent back-office
Back-officer</v>
      </c>
      <c r="M175" s="14" t="str">
        <f t="shared" si="43"/>
        <v>Back-office agent
Back-officer
Back-office manager
Back-office administrator
Head of operations</v>
      </c>
      <c r="N175" s="14" t="str">
        <f t="shared" si="43"/>
        <v>Le Gestionnaire back-office assure la gestion administrative des ordres et transactions effectués par le front-office (services commerciaux de l’entreprise en contact direct avec le client) ou par les clients directement dans le cas de petites structures. Il optimise également les process afin d’améliorer les délais et la sécurité du traitement des opérations et réduire les risques.</v>
      </c>
      <c r="O175" s="14" t="str">
        <f t="shared" si="43"/>
        <v>Assurer le traitement des opérations :
Le Gestionnaire back-office s'assure de la bonne application des opérations sur titres listées par les clients. Il vérifie et analyse la cohérence des opérations effectuées par le front-office avant d’enregistrer les opérations dans le système d’information. Le gestionnaire back-office calcule quotidiennement les résultats du front-office et vérifie les mouvements comptables. Il contribue à la résolution des incidents en cas d’anomalie comptable.
Optimiser et améliorer les procédures internes :
Il est garant du respect des délais de traitement, de la maîtrise des risques opérationnels et de la conformité comptable et fiscale des opérations. Il veille à la bonne intégration des transactions dans les systèmes informatiques et cherche à optimiser les processus internes et les systèmes informatiques. Il définit ou améliore les normes de fonctionnement des activités supervisées et met à jour les procédures internes et les modes opératoires. Enfin, il assure une veille technique et réglementaire des activités et des procédures associées.
Coordonner différents interlocuteurs :
Il travaille quotidiennement avec les autres services de l'entreprise lors du traitement des opérations ou dans le cadre de projets d'optimisation. Il travaille également avec les fournisseurs, les dépositaires locaux et centraux et les clients.</v>
      </c>
      <c r="P175" s="14" t="str">
        <f t="shared" si="43"/>
        <v>Variété des types de produits
Le Gestionnaire back-office assure le traitement de toutes les opérations financières réalisées et participe à de nombreuses activités, en lien avec les autres départements de l'entreprise. Une très bonne connaissance des produits financiers proposés (ex : produits structurés, marchés actions, obligations, produits dérivés) est nécessaire car le métier de gestionnaire back-office gagne en complexité selon la complexité des solutions.
Contraintes réglementaires
Il contrôle la conformité des transactions par rapport au cadre réglementaire et aux normes comptables, nationales et internationales. Il maîtrise la réglementation en vigueur et veille à son évolution. Le durcissement du cadre réglementaire depuis la crise de 2008 a entrainé une augmentation des contrôles gérés par le back-office. 
Degré d'utilisation des technologies
Les évolutions technologiques ont permis d’automatiser une grande partie des missions du gestionnaire. Aujourd'hui, il contribue à l’évolution et à l’optimisation des systèmes informatiques de l’entreprise. Il participe plus à l’accompagnement des projets d’organisation du pôle comprenant l’évolution des processus et des outils. Le gestionnaire back-office a donc une très bonne connaissance des processus internes de l’entreprise et des outils informatiques.</v>
      </c>
      <c r="Q175" s="14" t="str">
        <f t="shared" si="43"/>
        <v xml:space="preserve">Type et taille d'organisation
Le Gestionnaire back-office peut exercer dans une entreprise d'intermédiation financière de taille TPE, PME ou plus grande. Dans les organisations de grandes tailles, le back-office est souvent structuré en filière selon les activités (fiscalité, flux, achats, ventes, etc.). Ailleurs, il peut être structuré par types de produits, selon le positionnement d'entreprise. Selon la structure, le gestionnaire back-office peut être amené à vérifier les évolutions de la valeur des titres et analyser les résultats des salles de marché.
Type et taille de projet ou d'opération
L'ouverture à l'international des marchés contribue à rendre les missions plus techniques pour le gestionnaire back-office.
Dans une structure plus petite, le gestionnaire back-office doit faire preuve de polyvalence car il peut être amené à gérer des produits plus variés et des projets plus transverses.
</v>
      </c>
      <c r="R175" s="14" t="str">
        <f t="shared" si="43"/>
        <v>Selon l’actualité et les urgences, les horaires peuvent varier. Cependant, les horaires demeurent assez stables.
Les horaires peuvent être plus amples dans les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 malgré le décalage horaire.</v>
      </c>
      <c r="S175" s="14" t="str">
        <f t="shared" si="43"/>
        <v>Les déplacements sont peu fréquents.</v>
      </c>
      <c r="T175" s="14" t="str">
        <f t="shared" si="43"/>
        <v>Directeur-Associé
Originateur
Structureur
Métiers Front office
Gestionnaire Middle-Office
Comptable
Contrôleur de gestion
Ensemble des fonctions supports de l'entreprise (juridique, fiscale, IT)
Responsable compliance
Risk Manager</v>
      </c>
      <c r="U175" s="14" t="str">
        <f t="shared" si="43"/>
        <v>Clients
Banques
Dépositaires locaux
Dépositaires centraux
Autorités de place</v>
      </c>
      <c r="V175" s="27" t="s">
        <v>180</v>
      </c>
      <c r="W175" s="4" t="s">
        <v>19</v>
      </c>
      <c r="X175" s="4" t="s">
        <v>7</v>
      </c>
      <c r="Y175" s="4" t="s">
        <v>13</v>
      </c>
      <c r="Z175" s="4">
        <v>2</v>
      </c>
      <c r="AA175" s="4" t="s">
        <v>13</v>
      </c>
      <c r="AB175" s="96" t="s">
        <v>13</v>
      </c>
      <c r="AC175" s="97" t="s">
        <v>13</v>
      </c>
      <c r="AD175" s="96" t="s">
        <v>13</v>
      </c>
      <c r="AE175" s="97" t="str">
        <f>IF(Tableau14556[[#This Row],[N° RNCP-RS]]="-","-","https://www.francecompetences.fr/recherche/rncp/"&amp;Tableau14556[[#This Row],[N° RNCP-RS]])</f>
        <v>-</v>
      </c>
      <c r="AF175" s="141" t="s">
        <v>13</v>
      </c>
      <c r="AG175" s="14" t="s">
        <v>13</v>
      </c>
      <c r="AH175" s="8" t="s">
        <v>13</v>
      </c>
      <c r="AI175" s="14" t="s">
        <v>585</v>
      </c>
      <c r="AJ175" s="8" t="s">
        <v>13</v>
      </c>
      <c r="AK175" s="8" t="s">
        <v>13</v>
      </c>
      <c r="AL175" s="14" t="s">
        <v>13</v>
      </c>
      <c r="AM175" s="14" t="s">
        <v>13</v>
      </c>
      <c r="AN175" s="14" t="s">
        <v>13</v>
      </c>
      <c r="AO175" s="14" t="s">
        <v>13</v>
      </c>
    </row>
    <row r="176" spans="1:41" ht="34.200000000000003" hidden="1" customHeight="1" x14ac:dyDescent="0.3">
      <c r="A176" s="12">
        <v>6</v>
      </c>
      <c r="B176" s="12" t="str">
        <f t="shared" si="42"/>
        <v>-</v>
      </c>
      <c r="C176" s="12" t="str">
        <f t="shared" si="42"/>
        <v>JUR</v>
      </c>
      <c r="D176" s="12" t="str">
        <f t="shared" si="42"/>
        <v>DD</v>
      </c>
      <c r="E176" s="12" t="str">
        <f t="shared" si="42"/>
        <v>MFI107</v>
      </c>
      <c r="F176" s="12" t="str">
        <f>Tableau14556[[#This Row],[Code métier]]&amp;Tableau14556[[#This Row],[Compteur ne rien saisir]]</f>
        <v>MFI1076</v>
      </c>
      <c r="G176" s="12" t="str">
        <f t="shared" si="43"/>
        <v>VF</v>
      </c>
      <c r="H176" s="39" t="str">
        <f t="shared" si="43"/>
        <v>-</v>
      </c>
      <c r="I176" s="14" t="str">
        <f t="shared" si="43"/>
        <v>Gestionnaire Back-office</v>
      </c>
      <c r="J176" s="14" t="str">
        <f t="shared" si="43"/>
        <v>Gestionnaire back-office</v>
      </c>
      <c r="K176" s="14" t="str">
        <f t="shared" si="43"/>
        <v>MIDDLE / BACK OFFICE</v>
      </c>
      <c r="L176" s="14" t="str">
        <f t="shared" si="43"/>
        <v>Chargé de back-office
Agent back-office
Back-officer</v>
      </c>
      <c r="M176" s="14" t="str">
        <f t="shared" si="43"/>
        <v>Back-office agent
Back-officer
Back-office manager
Back-office administrator
Head of operations</v>
      </c>
      <c r="N176" s="14" t="str">
        <f t="shared" si="43"/>
        <v>Le Gestionnaire back-office assure la gestion administrative des ordres et transactions effectués par le front-office (services commerciaux de l’entreprise en contact direct avec le client) ou par les clients directement dans le cas de petites structures. Il optimise également les process afin d’améliorer les délais et la sécurité du traitement des opérations et réduire les risques.</v>
      </c>
      <c r="O176" s="14" t="str">
        <f t="shared" si="43"/>
        <v>Assurer le traitement des opérations :
Le Gestionnaire back-office s'assure de la bonne application des opérations sur titres listées par les clients. Il vérifie et analyse la cohérence des opérations effectuées par le front-office avant d’enregistrer les opérations dans le système d’information. Le gestionnaire back-office calcule quotidiennement les résultats du front-office et vérifie les mouvements comptables. Il contribue à la résolution des incidents en cas d’anomalie comptable.
Optimiser et améliorer les procédures internes :
Il est garant du respect des délais de traitement, de la maîtrise des risques opérationnels et de la conformité comptable et fiscale des opérations. Il veille à la bonne intégration des transactions dans les systèmes informatiques et cherche à optimiser les processus internes et les systèmes informatiques. Il définit ou améliore les normes de fonctionnement des activités supervisées et met à jour les procédures internes et les modes opératoires. Enfin, il assure une veille technique et réglementaire des activités et des procédures associées.
Coordonner différents interlocuteurs :
Il travaille quotidiennement avec les autres services de l'entreprise lors du traitement des opérations ou dans le cadre de projets d'optimisation. Il travaille également avec les fournisseurs, les dépositaires locaux et centraux et les clients.</v>
      </c>
      <c r="P176" s="14" t="str">
        <f t="shared" si="43"/>
        <v>Variété des types de produits
Le Gestionnaire back-office assure le traitement de toutes les opérations financières réalisées et participe à de nombreuses activités, en lien avec les autres départements de l'entreprise. Une très bonne connaissance des produits financiers proposés (ex : produits structurés, marchés actions, obligations, produits dérivés) est nécessaire car le métier de gestionnaire back-office gagne en complexité selon la complexité des solutions.
Contraintes réglementaires
Il contrôle la conformité des transactions par rapport au cadre réglementaire et aux normes comptables, nationales et internationales. Il maîtrise la réglementation en vigueur et veille à son évolution. Le durcissement du cadre réglementaire depuis la crise de 2008 a entrainé une augmentation des contrôles gérés par le back-office. 
Degré d'utilisation des technologies
Les évolutions technologiques ont permis d’automatiser une grande partie des missions du gestionnaire. Aujourd'hui, il contribue à l’évolution et à l’optimisation des systèmes informatiques de l’entreprise. Il participe plus à l’accompagnement des projets d’organisation du pôle comprenant l’évolution des processus et des outils. Le gestionnaire back-office a donc une très bonne connaissance des processus internes de l’entreprise et des outils informatiques.</v>
      </c>
      <c r="Q176" s="14" t="str">
        <f t="shared" si="43"/>
        <v xml:space="preserve">Type et taille d'organisation
Le Gestionnaire back-office peut exercer dans une entreprise d'intermédiation financière de taille TPE, PME ou plus grande. Dans les organisations de grandes tailles, le back-office est souvent structuré en filière selon les activités (fiscalité, flux, achats, ventes, etc.). Ailleurs, il peut être structuré par types de produits, selon le positionnement d'entreprise. Selon la structure, le gestionnaire back-office peut être amené à vérifier les évolutions de la valeur des titres et analyser les résultats des salles de marché.
Type et taille de projet ou d'opération
L'ouverture à l'international des marchés contribue à rendre les missions plus techniques pour le gestionnaire back-office.
Dans une structure plus petite, le gestionnaire back-office doit faire preuve de polyvalence car il peut être amené à gérer des produits plus variés et des projets plus transverses.
</v>
      </c>
      <c r="R176" s="14" t="str">
        <f t="shared" si="43"/>
        <v>Selon l’actualité et les urgences, les horaires peuvent varier. Cependant, les horaires demeurent assez stables.
Les horaires peuvent être plus amples dans les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 malgré le décalage horaire.</v>
      </c>
      <c r="S176" s="14" t="str">
        <f t="shared" si="43"/>
        <v>Les déplacements sont peu fréquents.</v>
      </c>
      <c r="T176" s="14" t="str">
        <f t="shared" si="43"/>
        <v>Directeur-Associé
Originateur
Structureur
Métiers Front office
Gestionnaire Middle-Office
Comptable
Contrôleur de gestion
Ensemble des fonctions supports de l'entreprise (juridique, fiscale, IT)
Responsable compliance
Risk Manager</v>
      </c>
      <c r="U176" s="14" t="str">
        <f t="shared" si="43"/>
        <v>Clients
Banques
Dépositaires locaux
Dépositaires centraux
Autorités de place</v>
      </c>
      <c r="V176" s="27" t="s">
        <v>162</v>
      </c>
      <c r="W176" s="4" t="s">
        <v>163</v>
      </c>
      <c r="X176" s="4" t="s">
        <v>275</v>
      </c>
      <c r="Y176" s="4" t="s">
        <v>13</v>
      </c>
      <c r="Z176" s="4">
        <v>3</v>
      </c>
      <c r="AA176" s="4" t="s">
        <v>13</v>
      </c>
      <c r="AB176" s="96" t="s">
        <v>13</v>
      </c>
      <c r="AC176" s="97" t="s">
        <v>13</v>
      </c>
      <c r="AD176" s="96" t="s">
        <v>13</v>
      </c>
      <c r="AE176" s="97" t="str">
        <f>IF(Tableau14556[[#This Row],[N° RNCP-RS]]="-","-","https://www.francecompetences.fr/recherche/rncp/"&amp;Tableau14556[[#This Row],[N° RNCP-RS]])</f>
        <v>-</v>
      </c>
      <c r="AF176" s="141" t="s">
        <v>13</v>
      </c>
      <c r="AG176" s="14" t="s">
        <v>13</v>
      </c>
      <c r="AH176" s="8" t="s">
        <v>13</v>
      </c>
      <c r="AI176" s="14" t="s">
        <v>585</v>
      </c>
      <c r="AJ176" s="8" t="s">
        <v>13</v>
      </c>
      <c r="AK176" s="8" t="s">
        <v>13</v>
      </c>
      <c r="AL176" s="14" t="s">
        <v>13</v>
      </c>
      <c r="AM176" s="14" t="s">
        <v>13</v>
      </c>
      <c r="AN176" s="14" t="s">
        <v>13</v>
      </c>
      <c r="AO176" s="14" t="s">
        <v>13</v>
      </c>
    </row>
    <row r="177" spans="1:41" ht="34.200000000000003" hidden="1" customHeight="1" x14ac:dyDescent="0.3">
      <c r="A177" s="12">
        <v>7</v>
      </c>
      <c r="B177" s="12" t="str">
        <f t="shared" si="42"/>
        <v>-</v>
      </c>
      <c r="C177" s="12" t="str">
        <f t="shared" si="42"/>
        <v>JUR</v>
      </c>
      <c r="D177" s="12" t="str">
        <f t="shared" si="42"/>
        <v>DD</v>
      </c>
      <c r="E177" s="12" t="str">
        <f t="shared" si="42"/>
        <v>MFI107</v>
      </c>
      <c r="F177" s="12" t="str">
        <f>Tableau14556[[#This Row],[Code métier]]&amp;Tableau14556[[#This Row],[Compteur ne rien saisir]]</f>
        <v>MFI1077</v>
      </c>
      <c r="G177" s="12" t="str">
        <f t="shared" si="43"/>
        <v>VF</v>
      </c>
      <c r="H177" s="39" t="str">
        <f t="shared" si="43"/>
        <v>-</v>
      </c>
      <c r="I177" s="14" t="str">
        <f t="shared" si="43"/>
        <v>Gestionnaire Back-office</v>
      </c>
      <c r="J177" s="14" t="str">
        <f t="shared" si="43"/>
        <v>Gestionnaire back-office</v>
      </c>
      <c r="K177" s="14" t="str">
        <f t="shared" si="43"/>
        <v>MIDDLE / BACK OFFICE</v>
      </c>
      <c r="L177" s="14" t="str">
        <f t="shared" si="43"/>
        <v>Chargé de back-office
Agent back-office
Back-officer</v>
      </c>
      <c r="M177" s="14" t="str">
        <f t="shared" si="43"/>
        <v>Back-office agent
Back-officer
Back-office manager
Back-office administrator
Head of operations</v>
      </c>
      <c r="N177" s="14" t="str">
        <f t="shared" si="43"/>
        <v>Le Gestionnaire back-office assure la gestion administrative des ordres et transactions effectués par le front-office (services commerciaux de l’entreprise en contact direct avec le client) ou par les clients directement dans le cas de petites structures. Il optimise également les process afin d’améliorer les délais et la sécurité du traitement des opérations et réduire les risques.</v>
      </c>
      <c r="O177" s="14" t="str">
        <f t="shared" si="43"/>
        <v>Assurer le traitement des opérations :
Le Gestionnaire back-office s'assure de la bonne application des opérations sur titres listées par les clients. Il vérifie et analyse la cohérence des opérations effectuées par le front-office avant d’enregistrer les opérations dans le système d’information. Le gestionnaire back-office calcule quotidiennement les résultats du front-office et vérifie les mouvements comptables. Il contribue à la résolution des incidents en cas d’anomalie comptable.
Optimiser et améliorer les procédures internes :
Il est garant du respect des délais de traitement, de la maîtrise des risques opérationnels et de la conformité comptable et fiscale des opérations. Il veille à la bonne intégration des transactions dans les systèmes informatiques et cherche à optimiser les processus internes et les systèmes informatiques. Il définit ou améliore les normes de fonctionnement des activités supervisées et met à jour les procédures internes et les modes opératoires. Enfin, il assure une veille technique et réglementaire des activités et des procédures associées.
Coordonner différents interlocuteurs :
Il travaille quotidiennement avec les autres services de l'entreprise lors du traitement des opérations ou dans le cadre de projets d'optimisation. Il travaille également avec les fournisseurs, les dépositaires locaux et centraux et les clients.</v>
      </c>
      <c r="P177" s="14" t="str">
        <f t="shared" si="43"/>
        <v>Variété des types de produits
Le Gestionnaire back-office assure le traitement de toutes les opérations financières réalisées et participe à de nombreuses activités, en lien avec les autres départements de l'entreprise. Une très bonne connaissance des produits financiers proposés (ex : produits structurés, marchés actions, obligations, produits dérivés) est nécessaire car le métier de gestionnaire back-office gagne en complexité selon la complexité des solutions.
Contraintes réglementaires
Il contrôle la conformité des transactions par rapport au cadre réglementaire et aux normes comptables, nationales et internationales. Il maîtrise la réglementation en vigueur et veille à son évolution. Le durcissement du cadre réglementaire depuis la crise de 2008 a entrainé une augmentation des contrôles gérés par le back-office. 
Degré d'utilisation des technologies
Les évolutions technologiques ont permis d’automatiser une grande partie des missions du gestionnaire. Aujourd'hui, il contribue à l’évolution et à l’optimisation des systèmes informatiques de l’entreprise. Il participe plus à l’accompagnement des projets d’organisation du pôle comprenant l’évolution des processus et des outils. Le gestionnaire back-office a donc une très bonne connaissance des processus internes de l’entreprise et des outils informatiques.</v>
      </c>
      <c r="Q177" s="14" t="str">
        <f t="shared" si="43"/>
        <v xml:space="preserve">Type et taille d'organisation
Le Gestionnaire back-office peut exercer dans une entreprise d'intermédiation financière de taille TPE, PME ou plus grande. Dans les organisations de grandes tailles, le back-office est souvent structuré en filière selon les activités (fiscalité, flux, achats, ventes, etc.). Ailleurs, il peut être structuré par types de produits, selon le positionnement d'entreprise. Selon la structure, le gestionnaire back-office peut être amené à vérifier les évolutions de la valeur des titres et analyser les résultats des salles de marché.
Type et taille de projet ou d'opération
L'ouverture à l'international des marchés contribue à rendre les missions plus techniques pour le gestionnaire back-office.
Dans une structure plus petite, le gestionnaire back-office doit faire preuve de polyvalence car il peut être amené à gérer des produits plus variés et des projets plus transverses.
</v>
      </c>
      <c r="R177" s="14" t="str">
        <f t="shared" si="43"/>
        <v>Selon l’actualité et les urgences, les horaires peuvent varier. Cependant, les horaires demeurent assez stables.
Les horaires peuvent être plus amples dans les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 malgré le décalage horaire.</v>
      </c>
      <c r="S177" s="14" t="str">
        <f t="shared" si="43"/>
        <v>Les déplacements sont peu fréquents.</v>
      </c>
      <c r="T177" s="14" t="str">
        <f t="shared" si="43"/>
        <v>Directeur-Associé
Originateur
Structureur
Métiers Front office
Gestionnaire Middle-Office
Comptable
Contrôleur de gestion
Ensemble des fonctions supports de l'entreprise (juridique, fiscale, IT)
Responsable compliance
Risk Manager</v>
      </c>
      <c r="U177" s="14" t="str">
        <f t="shared" si="43"/>
        <v>Clients
Banques
Dépositaires locaux
Dépositaires centraux
Autorités de place</v>
      </c>
      <c r="V177" s="27" t="s">
        <v>96</v>
      </c>
      <c r="W177" s="4" t="s">
        <v>208</v>
      </c>
      <c r="X177" s="4" t="s">
        <v>98</v>
      </c>
      <c r="Y177" s="4" t="s">
        <v>13</v>
      </c>
      <c r="Z177" s="4">
        <v>3</v>
      </c>
      <c r="AA177" s="4" t="s">
        <v>13</v>
      </c>
      <c r="AB177" s="96" t="s">
        <v>13</v>
      </c>
      <c r="AC177" s="97" t="s">
        <v>13</v>
      </c>
      <c r="AD177" s="96" t="s">
        <v>13</v>
      </c>
      <c r="AE177" s="97" t="str">
        <f>IF(Tableau14556[[#This Row],[N° RNCP-RS]]="-","-","https://www.francecompetences.fr/recherche/rncp/"&amp;Tableau14556[[#This Row],[N° RNCP-RS]])</f>
        <v>-</v>
      </c>
      <c r="AF177" s="141" t="s">
        <v>13</v>
      </c>
      <c r="AG177" s="14" t="s">
        <v>13</v>
      </c>
      <c r="AH177" s="8" t="s">
        <v>13</v>
      </c>
      <c r="AI177" s="14" t="s">
        <v>585</v>
      </c>
      <c r="AJ177" s="8" t="s">
        <v>13</v>
      </c>
      <c r="AK177" s="8" t="s">
        <v>13</v>
      </c>
      <c r="AL177" s="14" t="s">
        <v>13</v>
      </c>
      <c r="AM177" s="14" t="s">
        <v>13</v>
      </c>
      <c r="AN177" s="14" t="s">
        <v>13</v>
      </c>
      <c r="AO177" s="14" t="s">
        <v>13</v>
      </c>
    </row>
    <row r="178" spans="1:41" ht="34.200000000000003" hidden="1" customHeight="1" x14ac:dyDescent="0.3">
      <c r="A178" s="12">
        <v>8</v>
      </c>
      <c r="B178" s="12" t="str">
        <f t="shared" si="42"/>
        <v>-</v>
      </c>
      <c r="C178" s="12" t="str">
        <f t="shared" si="42"/>
        <v>JUR</v>
      </c>
      <c r="D178" s="12" t="str">
        <f t="shared" si="42"/>
        <v>DD</v>
      </c>
      <c r="E178" s="12" t="str">
        <f t="shared" si="42"/>
        <v>MFI107</v>
      </c>
      <c r="F178" s="12" t="str">
        <f>Tableau14556[[#This Row],[Code métier]]&amp;Tableau14556[[#This Row],[Compteur ne rien saisir]]</f>
        <v>MFI1078</v>
      </c>
      <c r="G178" s="12" t="str">
        <f t="shared" si="43"/>
        <v>VF</v>
      </c>
      <c r="H178" s="39" t="str">
        <f t="shared" si="43"/>
        <v>-</v>
      </c>
      <c r="I178" s="14" t="str">
        <f t="shared" si="43"/>
        <v>Gestionnaire Back-office</v>
      </c>
      <c r="J178" s="14" t="str">
        <f t="shared" si="43"/>
        <v>Gestionnaire back-office</v>
      </c>
      <c r="K178" s="14" t="str">
        <f t="shared" si="43"/>
        <v>MIDDLE / BACK OFFICE</v>
      </c>
      <c r="L178" s="14" t="str">
        <f t="shared" si="43"/>
        <v>Chargé de back-office
Agent back-office
Back-officer</v>
      </c>
      <c r="M178" s="14" t="str">
        <f t="shared" si="43"/>
        <v>Back-office agent
Back-officer
Back-office manager
Back-office administrator
Head of operations</v>
      </c>
      <c r="N178" s="14" t="str">
        <f t="shared" si="43"/>
        <v>Le Gestionnaire back-office assure la gestion administrative des ordres et transactions effectués par le front-office (services commerciaux de l’entreprise en contact direct avec le client) ou par les clients directement dans le cas de petites structures. Il optimise également les process afin d’améliorer les délais et la sécurité du traitement des opérations et réduire les risques.</v>
      </c>
      <c r="O178" s="14" t="str">
        <f t="shared" si="43"/>
        <v>Assurer le traitement des opérations :
Le Gestionnaire back-office s'assure de la bonne application des opérations sur titres listées par les clients. Il vérifie et analyse la cohérence des opérations effectuées par le front-office avant d’enregistrer les opérations dans le système d’information. Le gestionnaire back-office calcule quotidiennement les résultats du front-office et vérifie les mouvements comptables. Il contribue à la résolution des incidents en cas d’anomalie comptable.
Optimiser et améliorer les procédures internes :
Il est garant du respect des délais de traitement, de la maîtrise des risques opérationnels et de la conformité comptable et fiscale des opérations. Il veille à la bonne intégration des transactions dans les systèmes informatiques et cherche à optimiser les processus internes et les systèmes informatiques. Il définit ou améliore les normes de fonctionnement des activités supervisées et met à jour les procédures internes et les modes opératoires. Enfin, il assure une veille technique et réglementaire des activités et des procédures associées.
Coordonner différents interlocuteurs :
Il travaille quotidiennement avec les autres services de l'entreprise lors du traitement des opérations ou dans le cadre de projets d'optimisation. Il travaille également avec les fournisseurs, les dépositaires locaux et centraux et les clients.</v>
      </c>
      <c r="P178" s="14" t="str">
        <f t="shared" si="43"/>
        <v>Variété des types de produits
Le Gestionnaire back-office assure le traitement de toutes les opérations financières réalisées et participe à de nombreuses activités, en lien avec les autres départements de l'entreprise. Une très bonne connaissance des produits financiers proposés (ex : produits structurés, marchés actions, obligations, produits dérivés) est nécessaire car le métier de gestionnaire back-office gagne en complexité selon la complexité des solutions.
Contraintes réglementaires
Il contrôle la conformité des transactions par rapport au cadre réglementaire et aux normes comptables, nationales et internationales. Il maîtrise la réglementation en vigueur et veille à son évolution. Le durcissement du cadre réglementaire depuis la crise de 2008 a entrainé une augmentation des contrôles gérés par le back-office. 
Degré d'utilisation des technologies
Les évolutions technologiques ont permis d’automatiser une grande partie des missions du gestionnaire. Aujourd'hui, il contribue à l’évolution et à l’optimisation des systèmes informatiques de l’entreprise. Il participe plus à l’accompagnement des projets d’organisation du pôle comprenant l’évolution des processus et des outils. Le gestionnaire back-office a donc une très bonne connaissance des processus internes de l’entreprise et des outils informatiques.</v>
      </c>
      <c r="Q178" s="14" t="str">
        <f t="shared" si="43"/>
        <v xml:space="preserve">Type et taille d'organisation
Le Gestionnaire back-office peut exercer dans une entreprise d'intermédiation financière de taille TPE, PME ou plus grande. Dans les organisations de grandes tailles, le back-office est souvent structuré en filière selon les activités (fiscalité, flux, achats, ventes, etc.). Ailleurs, il peut être structuré par types de produits, selon le positionnement d'entreprise. Selon la structure, le gestionnaire back-office peut être amené à vérifier les évolutions de la valeur des titres et analyser les résultats des salles de marché.
Type et taille de projet ou d'opération
L'ouverture à l'international des marchés contribue à rendre les missions plus techniques pour le gestionnaire back-office.
Dans une structure plus petite, le gestionnaire back-office doit faire preuve de polyvalence car il peut être amené à gérer des produits plus variés et des projets plus transverses.
</v>
      </c>
      <c r="R178" s="14" t="str">
        <f t="shared" si="43"/>
        <v>Selon l’actualité et les urgences, les horaires peuvent varier. Cependant, les horaires demeurent assez stables.
Les horaires peuvent être plus amples dans les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 malgré le décalage horaire.</v>
      </c>
      <c r="S178" s="14" t="str">
        <f t="shared" si="43"/>
        <v>Les déplacements sont peu fréquents.</v>
      </c>
      <c r="T178" s="14" t="str">
        <f t="shared" si="43"/>
        <v>Directeur-Associé
Originateur
Structureur
Métiers Front office
Gestionnaire Middle-Office
Comptable
Contrôleur de gestion
Ensemble des fonctions supports de l'entreprise (juridique, fiscale, IT)
Responsable compliance
Risk Manager</v>
      </c>
      <c r="U178" s="14" t="str">
        <f t="shared" si="43"/>
        <v>Clients
Banques
Dépositaires locaux
Dépositaires centraux
Autorités de place</v>
      </c>
      <c r="V178" s="27" t="s">
        <v>180</v>
      </c>
      <c r="W178" s="4" t="s">
        <v>181</v>
      </c>
      <c r="X178" s="4" t="s">
        <v>188</v>
      </c>
      <c r="Y178" s="4" t="s">
        <v>13</v>
      </c>
      <c r="Z178" s="4">
        <v>3</v>
      </c>
      <c r="AA178" s="4" t="s">
        <v>13</v>
      </c>
      <c r="AB178" s="96" t="s">
        <v>13</v>
      </c>
      <c r="AC178" s="97" t="s">
        <v>13</v>
      </c>
      <c r="AD178" s="96" t="s">
        <v>13</v>
      </c>
      <c r="AE178" s="97" t="str">
        <f>IF(Tableau14556[[#This Row],[N° RNCP-RS]]="-","-","https://www.francecompetences.fr/recherche/rncp/"&amp;Tableau14556[[#This Row],[N° RNCP-RS]])</f>
        <v>-</v>
      </c>
      <c r="AF178" s="141" t="s">
        <v>13</v>
      </c>
      <c r="AG178" s="14" t="s">
        <v>13</v>
      </c>
      <c r="AH178" s="8" t="s">
        <v>13</v>
      </c>
      <c r="AI178" s="14" t="s">
        <v>585</v>
      </c>
      <c r="AJ178" s="8" t="s">
        <v>13</v>
      </c>
      <c r="AK178" s="8" t="s">
        <v>13</v>
      </c>
      <c r="AL178" s="14" t="s">
        <v>13</v>
      </c>
      <c r="AM178" s="14" t="s">
        <v>13</v>
      </c>
      <c r="AN178" s="14" t="s">
        <v>13</v>
      </c>
      <c r="AO178" s="14" t="s">
        <v>13</v>
      </c>
    </row>
    <row r="179" spans="1:41" ht="34.200000000000003" hidden="1" customHeight="1" x14ac:dyDescent="0.3">
      <c r="A179" s="12">
        <v>9</v>
      </c>
      <c r="B179" s="12" t="str">
        <f t="shared" si="42"/>
        <v>-</v>
      </c>
      <c r="C179" s="12" t="str">
        <f t="shared" si="42"/>
        <v>JUR</v>
      </c>
      <c r="D179" s="12" t="str">
        <f t="shared" si="42"/>
        <v>DD</v>
      </c>
      <c r="E179" s="12" t="str">
        <f t="shared" si="42"/>
        <v>MFI107</v>
      </c>
      <c r="F179" s="12" t="str">
        <f>Tableau14556[[#This Row],[Code métier]]&amp;Tableau14556[[#This Row],[Compteur ne rien saisir]]</f>
        <v>MFI1079</v>
      </c>
      <c r="G179" s="12" t="str">
        <f t="shared" si="43"/>
        <v>VF</v>
      </c>
      <c r="H179" s="39" t="str">
        <f t="shared" si="43"/>
        <v>-</v>
      </c>
      <c r="I179" s="14" t="str">
        <f t="shared" si="43"/>
        <v>Gestionnaire Back-office</v>
      </c>
      <c r="J179" s="14" t="str">
        <f t="shared" si="43"/>
        <v>Gestionnaire back-office</v>
      </c>
      <c r="K179" s="14" t="str">
        <f t="shared" si="43"/>
        <v>MIDDLE / BACK OFFICE</v>
      </c>
      <c r="L179" s="14" t="str">
        <f t="shared" si="43"/>
        <v>Chargé de back-office
Agent back-office
Back-officer</v>
      </c>
      <c r="M179" s="14" t="str">
        <f t="shared" si="43"/>
        <v>Back-office agent
Back-officer
Back-office manager
Back-office administrator
Head of operations</v>
      </c>
      <c r="N179" s="14" t="str">
        <f t="shared" si="43"/>
        <v>Le Gestionnaire back-office assure la gestion administrative des ordres et transactions effectués par le front-office (services commerciaux de l’entreprise en contact direct avec le client) ou par les clients directement dans le cas de petites structures. Il optimise également les process afin d’améliorer les délais et la sécurité du traitement des opérations et réduire les risques.</v>
      </c>
      <c r="O179" s="14" t="str">
        <f t="shared" si="43"/>
        <v>Assurer le traitement des opérations :
Le Gestionnaire back-office s'assure de la bonne application des opérations sur titres listées par les clients. Il vérifie et analyse la cohérence des opérations effectuées par le front-office avant d’enregistrer les opérations dans le système d’information. Le gestionnaire back-office calcule quotidiennement les résultats du front-office et vérifie les mouvements comptables. Il contribue à la résolution des incidents en cas d’anomalie comptable.
Optimiser et améliorer les procédures internes :
Il est garant du respect des délais de traitement, de la maîtrise des risques opérationnels et de la conformité comptable et fiscale des opérations. Il veille à la bonne intégration des transactions dans les systèmes informatiques et cherche à optimiser les processus internes et les systèmes informatiques. Il définit ou améliore les normes de fonctionnement des activités supervisées et met à jour les procédures internes et les modes opératoires. Enfin, il assure une veille technique et réglementaire des activités et des procédures associées.
Coordonner différents interlocuteurs :
Il travaille quotidiennement avec les autres services de l'entreprise lors du traitement des opérations ou dans le cadre de projets d'optimisation. Il travaille également avec les fournisseurs, les dépositaires locaux et centraux et les clients.</v>
      </c>
      <c r="P179" s="14" t="str">
        <f t="shared" si="43"/>
        <v>Variété des types de produits
Le Gestionnaire back-office assure le traitement de toutes les opérations financières réalisées et participe à de nombreuses activités, en lien avec les autres départements de l'entreprise. Une très bonne connaissance des produits financiers proposés (ex : produits structurés, marchés actions, obligations, produits dérivés) est nécessaire car le métier de gestionnaire back-office gagne en complexité selon la complexité des solutions.
Contraintes réglementaires
Il contrôle la conformité des transactions par rapport au cadre réglementaire et aux normes comptables, nationales et internationales. Il maîtrise la réglementation en vigueur et veille à son évolution. Le durcissement du cadre réglementaire depuis la crise de 2008 a entrainé une augmentation des contrôles gérés par le back-office. 
Degré d'utilisation des technologies
Les évolutions technologiques ont permis d’automatiser une grande partie des missions du gestionnaire. Aujourd'hui, il contribue à l’évolution et à l’optimisation des systèmes informatiques de l’entreprise. Il participe plus à l’accompagnement des projets d’organisation du pôle comprenant l’évolution des processus et des outils. Le gestionnaire back-office a donc une très bonne connaissance des processus internes de l’entreprise et des outils informatiques.</v>
      </c>
      <c r="Q179" s="14" t="str">
        <f t="shared" si="43"/>
        <v xml:space="preserve">Type et taille d'organisation
Le Gestionnaire back-office peut exercer dans une entreprise d'intermédiation financière de taille TPE, PME ou plus grande. Dans les organisations de grandes tailles, le back-office est souvent structuré en filière selon les activités (fiscalité, flux, achats, ventes, etc.). Ailleurs, il peut être structuré par types de produits, selon le positionnement d'entreprise. Selon la structure, le gestionnaire back-office peut être amené à vérifier les évolutions de la valeur des titres et analyser les résultats des salles de marché.
Type et taille de projet ou d'opération
L'ouverture à l'international des marchés contribue à rendre les missions plus techniques pour le gestionnaire back-office.
Dans une structure plus petite, le gestionnaire back-office doit faire preuve de polyvalence car il peut être amené à gérer des produits plus variés et des projets plus transverses.
</v>
      </c>
      <c r="R179" s="14" t="str">
        <f t="shared" si="43"/>
        <v>Selon l’actualité et les urgences, les horaires peuvent varier. Cependant, les horaires demeurent assez stables.
Les horaires peuvent être plus amples dans les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 malgré le décalage horaire.</v>
      </c>
      <c r="S179" s="14" t="str">
        <f t="shared" si="43"/>
        <v>Les déplacements sont peu fréquents.</v>
      </c>
      <c r="T179" s="14" t="str">
        <f t="shared" si="43"/>
        <v>Directeur-Associé
Originateur
Structureur
Métiers Front office
Gestionnaire Middle-Office
Comptable
Contrôleur de gestion
Ensemble des fonctions supports de l'entreprise (juridique, fiscale, IT)
Responsable compliance
Risk Manager</v>
      </c>
      <c r="U179" s="14" t="str">
        <f t="shared" si="43"/>
        <v>Clients
Banques
Dépositaires locaux
Dépositaires centraux
Autorités de place</v>
      </c>
      <c r="V179" s="27" t="s">
        <v>96</v>
      </c>
      <c r="W179" s="4" t="s">
        <v>106</v>
      </c>
      <c r="X179" s="4" t="s">
        <v>116</v>
      </c>
      <c r="Y179" s="4" t="s">
        <v>13</v>
      </c>
      <c r="Z179" s="4">
        <v>3</v>
      </c>
      <c r="AA179" s="4" t="s">
        <v>13</v>
      </c>
      <c r="AB179" s="96" t="s">
        <v>13</v>
      </c>
      <c r="AC179" s="96" t="s">
        <v>13</v>
      </c>
      <c r="AD179" s="96" t="s">
        <v>13</v>
      </c>
      <c r="AE179" s="96" t="str">
        <f>IF(Tableau14556[[#This Row],[N° RNCP-RS]]="-","-","https://www.francecompetences.fr/recherche/rncp/"&amp;Tableau14556[[#This Row],[N° RNCP-RS]])</f>
        <v>-</v>
      </c>
      <c r="AF179" s="141" t="s">
        <v>13</v>
      </c>
      <c r="AG179" s="14" t="s">
        <v>13</v>
      </c>
      <c r="AH179" s="8" t="s">
        <v>13</v>
      </c>
      <c r="AI179" s="14" t="s">
        <v>585</v>
      </c>
      <c r="AJ179" s="8" t="s">
        <v>13</v>
      </c>
      <c r="AK179" s="8" t="s">
        <v>13</v>
      </c>
      <c r="AL179" s="14" t="s">
        <v>13</v>
      </c>
      <c r="AM179" s="14" t="s">
        <v>13</v>
      </c>
      <c r="AN179" s="14" t="s">
        <v>13</v>
      </c>
      <c r="AO179" s="14" t="s">
        <v>13</v>
      </c>
    </row>
    <row r="180" spans="1:41" ht="34.200000000000003" hidden="1" customHeight="1" x14ac:dyDescent="0.3">
      <c r="A180" s="12">
        <v>10</v>
      </c>
      <c r="B180" s="12" t="str">
        <f t="shared" si="42"/>
        <v>-</v>
      </c>
      <c r="C180" s="12" t="str">
        <f t="shared" si="42"/>
        <v>JUR</v>
      </c>
      <c r="D180" s="12" t="str">
        <f t="shared" si="42"/>
        <v>DD</v>
      </c>
      <c r="E180" s="12" t="str">
        <f t="shared" si="42"/>
        <v>MFI107</v>
      </c>
      <c r="F180" s="12" t="str">
        <f>Tableau14556[[#This Row],[Code métier]]&amp;Tableau14556[[#This Row],[Compteur ne rien saisir]]</f>
        <v>MFI10710</v>
      </c>
      <c r="G180" s="12" t="str">
        <f t="shared" si="43"/>
        <v>VF</v>
      </c>
      <c r="H180" s="39" t="str">
        <f t="shared" si="43"/>
        <v>-</v>
      </c>
      <c r="I180" s="14" t="str">
        <f t="shared" si="43"/>
        <v>Gestionnaire Back-office</v>
      </c>
      <c r="J180" s="14" t="str">
        <f t="shared" si="43"/>
        <v>Gestionnaire back-office</v>
      </c>
      <c r="K180" s="14" t="str">
        <f t="shared" si="43"/>
        <v>MIDDLE / BACK OFFICE</v>
      </c>
      <c r="L180" s="14" t="str">
        <f t="shared" si="43"/>
        <v>Chargé de back-office
Agent back-office
Back-officer</v>
      </c>
      <c r="M180" s="14" t="str">
        <f t="shared" si="43"/>
        <v>Back-office agent
Back-officer
Back-office manager
Back-office administrator
Head of operations</v>
      </c>
      <c r="N180" s="14" t="str">
        <f t="shared" si="43"/>
        <v>Le Gestionnaire back-office assure la gestion administrative des ordres et transactions effectués par le front-office (services commerciaux de l’entreprise en contact direct avec le client) ou par les clients directement dans le cas de petites structures. Il optimise également les process afin d’améliorer les délais et la sécurité du traitement des opérations et réduire les risques.</v>
      </c>
      <c r="O180" s="14" t="str">
        <f t="shared" si="43"/>
        <v>Assurer le traitement des opérations :
Le Gestionnaire back-office s'assure de la bonne application des opérations sur titres listées par les clients. Il vérifie et analyse la cohérence des opérations effectuées par le front-office avant d’enregistrer les opérations dans le système d’information. Le gestionnaire back-office calcule quotidiennement les résultats du front-office et vérifie les mouvements comptables. Il contribue à la résolution des incidents en cas d’anomalie comptable.
Optimiser et améliorer les procédures internes :
Il est garant du respect des délais de traitement, de la maîtrise des risques opérationnels et de la conformité comptable et fiscale des opérations. Il veille à la bonne intégration des transactions dans les systèmes informatiques et cherche à optimiser les processus internes et les systèmes informatiques. Il définit ou améliore les normes de fonctionnement des activités supervisées et met à jour les procédures internes et les modes opératoires. Enfin, il assure une veille technique et réglementaire des activités et des procédures associées.
Coordonner différents interlocuteurs :
Il travaille quotidiennement avec les autres services de l'entreprise lors du traitement des opérations ou dans le cadre de projets d'optimisation. Il travaille également avec les fournisseurs, les dépositaires locaux et centraux et les clients.</v>
      </c>
      <c r="P180" s="14" t="str">
        <f t="shared" si="43"/>
        <v>Variété des types de produits
Le Gestionnaire back-office assure le traitement de toutes les opérations financières réalisées et participe à de nombreuses activités, en lien avec les autres départements de l'entreprise. Une très bonne connaissance des produits financiers proposés (ex : produits structurés, marchés actions, obligations, produits dérivés) est nécessaire car le métier de gestionnaire back-office gagne en complexité selon la complexité des solutions.
Contraintes réglementaires
Il contrôle la conformité des transactions par rapport au cadre réglementaire et aux normes comptables, nationales et internationales. Il maîtrise la réglementation en vigueur et veille à son évolution. Le durcissement du cadre réglementaire depuis la crise de 2008 a entrainé une augmentation des contrôles gérés par le back-office. 
Degré d'utilisation des technologies
Les évolutions technologiques ont permis d’automatiser une grande partie des missions du gestionnaire. Aujourd'hui, il contribue à l’évolution et à l’optimisation des systèmes informatiques de l’entreprise. Il participe plus à l’accompagnement des projets d’organisation du pôle comprenant l’évolution des processus et des outils. Le gestionnaire back-office a donc une très bonne connaissance des processus internes de l’entreprise et des outils informatiques.</v>
      </c>
      <c r="Q180" s="14" t="str">
        <f t="shared" si="43"/>
        <v xml:space="preserve">Type et taille d'organisation
Le Gestionnaire back-office peut exercer dans une entreprise d'intermédiation financière de taille TPE, PME ou plus grande. Dans les organisations de grandes tailles, le back-office est souvent structuré en filière selon les activités (fiscalité, flux, achats, ventes, etc.). Ailleurs, il peut être structuré par types de produits, selon le positionnement d'entreprise. Selon la structure, le gestionnaire back-office peut être amené à vérifier les évolutions de la valeur des titres et analyser les résultats des salles de marché.
Type et taille de projet ou d'opération
L'ouverture à l'international des marchés contribue à rendre les missions plus techniques pour le gestionnaire back-office.
Dans une structure plus petite, le gestionnaire back-office doit faire preuve de polyvalence car il peut être amené à gérer des produits plus variés et des projets plus transverses.
</v>
      </c>
      <c r="R180" s="14" t="str">
        <f t="shared" si="43"/>
        <v>Selon l’actualité et les urgences, les horaires peuvent varier. Cependant, les horaires demeurent assez stables.
Les horaires peuvent être plus amples dans les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 malgré le décalage horaire.</v>
      </c>
      <c r="S180" s="14" t="str">
        <f t="shared" si="43"/>
        <v>Les déplacements sont peu fréquents.</v>
      </c>
      <c r="T180" s="14" t="str">
        <f t="shared" si="43"/>
        <v>Directeur-Associé
Originateur
Structureur
Métiers Front office
Gestionnaire Middle-Office
Comptable
Contrôleur de gestion
Ensemble des fonctions supports de l'entreprise (juridique, fiscale, IT)
Responsable compliance
Risk Manager</v>
      </c>
      <c r="U180" s="14" t="str">
        <f t="shared" si="43"/>
        <v>Clients
Banques
Dépositaires locaux
Dépositaires centraux
Autorités de place</v>
      </c>
      <c r="V180" s="27" t="s">
        <v>96</v>
      </c>
      <c r="W180" s="4" t="s">
        <v>208</v>
      </c>
      <c r="X180" s="4" t="s">
        <v>298</v>
      </c>
      <c r="Y180" s="4" t="s">
        <v>13</v>
      </c>
      <c r="Z180" s="4">
        <v>2</v>
      </c>
      <c r="AA180" s="4" t="s">
        <v>13</v>
      </c>
      <c r="AB180" s="96" t="s">
        <v>13</v>
      </c>
      <c r="AC180" s="96" t="s">
        <v>13</v>
      </c>
      <c r="AD180" s="96" t="s">
        <v>13</v>
      </c>
      <c r="AE180" s="96" t="str">
        <f>IF(Tableau14556[[#This Row],[N° RNCP-RS]]="-","-","https://www.francecompetences.fr/recherche/rncp/"&amp;Tableau14556[[#This Row],[N° RNCP-RS]])</f>
        <v>-</v>
      </c>
      <c r="AF180" s="141" t="s">
        <v>13</v>
      </c>
      <c r="AG180" s="14" t="s">
        <v>13</v>
      </c>
      <c r="AH180" s="8" t="s">
        <v>13</v>
      </c>
      <c r="AI180" s="14" t="s">
        <v>585</v>
      </c>
      <c r="AJ180" s="8" t="s">
        <v>13</v>
      </c>
      <c r="AK180" s="8" t="s">
        <v>13</v>
      </c>
      <c r="AL180" s="14" t="s">
        <v>13</v>
      </c>
      <c r="AM180" s="14" t="s">
        <v>13</v>
      </c>
      <c r="AN180" s="14" t="s">
        <v>13</v>
      </c>
      <c r="AO180" s="14" t="s">
        <v>13</v>
      </c>
    </row>
    <row r="181" spans="1:41" ht="34.200000000000003" hidden="1" customHeight="1" x14ac:dyDescent="0.3">
      <c r="A181" s="12">
        <v>11</v>
      </c>
      <c r="B181" s="12" t="str">
        <f t="shared" si="42"/>
        <v>-</v>
      </c>
      <c r="C181" s="12" t="str">
        <f t="shared" si="42"/>
        <v>JUR</v>
      </c>
      <c r="D181" s="12" t="str">
        <f t="shared" si="42"/>
        <v>DD</v>
      </c>
      <c r="E181" s="12" t="str">
        <f t="shared" si="42"/>
        <v>MFI107</v>
      </c>
      <c r="F181" s="12" t="str">
        <f>Tableau14556[[#This Row],[Code métier]]&amp;Tableau14556[[#This Row],[Compteur ne rien saisir]]</f>
        <v>MFI10711</v>
      </c>
      <c r="G181" s="12" t="str">
        <f t="shared" si="43"/>
        <v>VF</v>
      </c>
      <c r="H181" s="39" t="str">
        <f t="shared" si="43"/>
        <v>-</v>
      </c>
      <c r="I181" s="14" t="str">
        <f t="shared" si="43"/>
        <v>Gestionnaire Back-office</v>
      </c>
      <c r="J181" s="14" t="str">
        <f t="shared" si="43"/>
        <v>Gestionnaire back-office</v>
      </c>
      <c r="K181" s="14" t="str">
        <f t="shared" si="43"/>
        <v>MIDDLE / BACK OFFICE</v>
      </c>
      <c r="L181" s="14" t="str">
        <f t="shared" ref="L181:U182" si="44">IF(L179="","",L179)</f>
        <v>Chargé de back-office
Agent back-office
Back-officer</v>
      </c>
      <c r="M181" s="14" t="str">
        <f t="shared" si="44"/>
        <v>Back-office agent
Back-officer
Back-office manager
Back-office administrator
Head of operations</v>
      </c>
      <c r="N181" s="14" t="str">
        <f t="shared" si="44"/>
        <v>Le Gestionnaire back-office assure la gestion administrative des ordres et transactions effectués par le front-office (services commerciaux de l’entreprise en contact direct avec le client) ou par les clients directement dans le cas de petites structures. Il optimise également les process afin d’améliorer les délais et la sécurité du traitement des opérations et réduire les risques.</v>
      </c>
      <c r="O181" s="14" t="str">
        <f t="shared" si="44"/>
        <v>Assurer le traitement des opérations :
Le Gestionnaire back-office s'assure de la bonne application des opérations sur titres listées par les clients. Il vérifie et analyse la cohérence des opérations effectuées par le front-office avant d’enregistrer les opérations dans le système d’information. Le gestionnaire back-office calcule quotidiennement les résultats du front-office et vérifie les mouvements comptables. Il contribue à la résolution des incidents en cas d’anomalie comptable.
Optimiser et améliorer les procédures internes :
Il est garant du respect des délais de traitement, de la maîtrise des risques opérationnels et de la conformité comptable et fiscale des opérations. Il veille à la bonne intégration des transactions dans les systèmes informatiques et cherche à optimiser les processus internes et les systèmes informatiques. Il définit ou améliore les normes de fonctionnement des activités supervisées et met à jour les procédures internes et les modes opératoires. Enfin, il assure une veille technique et réglementaire des activités et des procédures associées.
Coordonner différents interlocuteurs :
Il travaille quotidiennement avec les autres services de l'entreprise lors du traitement des opérations ou dans le cadre de projets d'optimisation. Il travaille également avec les fournisseurs, les dépositaires locaux et centraux et les clients.</v>
      </c>
      <c r="P181" s="14" t="str">
        <f t="shared" si="44"/>
        <v>Variété des types de produits
Le Gestionnaire back-office assure le traitement de toutes les opérations financières réalisées et participe à de nombreuses activités, en lien avec les autres départements de l'entreprise. Une très bonne connaissance des produits financiers proposés (ex : produits structurés, marchés actions, obligations, produits dérivés) est nécessaire car le métier de gestionnaire back-office gagne en complexité selon la complexité des solutions.
Contraintes réglementaires
Il contrôle la conformité des transactions par rapport au cadre réglementaire et aux normes comptables, nationales et internationales. Il maîtrise la réglementation en vigueur et veille à son évolution. Le durcissement du cadre réglementaire depuis la crise de 2008 a entrainé une augmentation des contrôles gérés par le back-office. 
Degré d'utilisation des technologies
Les évolutions technologiques ont permis d’automatiser une grande partie des missions du gestionnaire. Aujourd'hui, il contribue à l’évolution et à l’optimisation des systèmes informatiques de l’entreprise. Il participe plus à l’accompagnement des projets d’organisation du pôle comprenant l’évolution des processus et des outils. Le gestionnaire back-office a donc une très bonne connaissance des processus internes de l’entreprise et des outils informatiques.</v>
      </c>
      <c r="Q181" s="14" t="str">
        <f t="shared" si="44"/>
        <v xml:space="preserve">Type et taille d'organisation
Le Gestionnaire back-office peut exercer dans une entreprise d'intermédiation financière de taille TPE, PME ou plus grande. Dans les organisations de grandes tailles, le back-office est souvent structuré en filière selon les activités (fiscalité, flux, achats, ventes, etc.). Ailleurs, il peut être structuré par types de produits, selon le positionnement d'entreprise. Selon la structure, le gestionnaire back-office peut être amené à vérifier les évolutions de la valeur des titres et analyser les résultats des salles de marché.
Type et taille de projet ou d'opération
L'ouverture à l'international des marchés contribue à rendre les missions plus techniques pour le gestionnaire back-office.
Dans une structure plus petite, le gestionnaire back-office doit faire preuve de polyvalence car il peut être amené à gérer des produits plus variés et des projets plus transverses.
</v>
      </c>
      <c r="R181" s="14" t="str">
        <f t="shared" si="44"/>
        <v>Selon l’actualité et les urgences, les horaires peuvent varier. Cependant, les horaires demeurent assez stables.
Les horaires peuvent être plus amples dans les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 malgré le décalage horaire.</v>
      </c>
      <c r="S181" s="14" t="str">
        <f t="shared" si="44"/>
        <v>Les déplacements sont peu fréquents.</v>
      </c>
      <c r="T181" s="14" t="str">
        <f t="shared" si="44"/>
        <v>Directeur-Associé
Originateur
Structureur
Métiers Front office
Gestionnaire Middle-Office
Comptable
Contrôleur de gestion
Ensemble des fonctions supports de l'entreprise (juridique, fiscale, IT)
Responsable compliance
Risk Manager</v>
      </c>
      <c r="U181" s="14" t="str">
        <f t="shared" si="44"/>
        <v>Clients
Banques
Dépositaires locaux
Dépositaires centraux
Autorités de place</v>
      </c>
      <c r="V181" s="27" t="s">
        <v>180</v>
      </c>
      <c r="W181" s="4" t="s">
        <v>181</v>
      </c>
      <c r="X181" s="4" t="s">
        <v>187</v>
      </c>
      <c r="Y181" s="4" t="s">
        <v>13</v>
      </c>
      <c r="Z181" s="4">
        <v>2</v>
      </c>
      <c r="AA181" s="4" t="s">
        <v>13</v>
      </c>
      <c r="AB181" s="96" t="s">
        <v>13</v>
      </c>
      <c r="AC181" s="96" t="s">
        <v>13</v>
      </c>
      <c r="AD181" s="96" t="s">
        <v>13</v>
      </c>
      <c r="AE181" s="96" t="str">
        <f>IF(Tableau14556[[#This Row],[N° RNCP-RS]]="-","-","https://www.francecompetences.fr/recherche/rncp/"&amp;Tableau14556[[#This Row],[N° RNCP-RS]])</f>
        <v>-</v>
      </c>
      <c r="AF181" s="141" t="s">
        <v>13</v>
      </c>
      <c r="AG181" s="14" t="s">
        <v>13</v>
      </c>
      <c r="AH181" s="8" t="s">
        <v>13</v>
      </c>
      <c r="AI181" s="14" t="s">
        <v>585</v>
      </c>
      <c r="AJ181" s="8" t="s">
        <v>13</v>
      </c>
      <c r="AK181" s="8" t="s">
        <v>13</v>
      </c>
      <c r="AL181" s="14" t="s">
        <v>13</v>
      </c>
      <c r="AM181" s="14" t="s">
        <v>13</v>
      </c>
      <c r="AN181" s="14" t="s">
        <v>13</v>
      </c>
      <c r="AO181" s="14" t="s">
        <v>13</v>
      </c>
    </row>
    <row r="182" spans="1:41" ht="34.200000000000003" hidden="1" customHeight="1" x14ac:dyDescent="0.3">
      <c r="A182" s="12">
        <v>12</v>
      </c>
      <c r="B182" s="12" t="str">
        <f t="shared" si="42"/>
        <v>-</v>
      </c>
      <c r="C182" s="12" t="str">
        <f t="shared" si="42"/>
        <v>JUR</v>
      </c>
      <c r="D182" s="12" t="str">
        <f t="shared" si="42"/>
        <v>DD</v>
      </c>
      <c r="E182" s="12" t="str">
        <f t="shared" si="42"/>
        <v>MFI107</v>
      </c>
      <c r="F182" s="12" t="str">
        <f>Tableau14556[[#This Row],[Code métier]]&amp;Tableau14556[[#This Row],[Compteur ne rien saisir]]</f>
        <v>MFI10712</v>
      </c>
      <c r="G182" s="12" t="str">
        <f t="shared" si="43"/>
        <v>VF</v>
      </c>
      <c r="H182" s="39" t="str">
        <f t="shared" si="43"/>
        <v>-</v>
      </c>
      <c r="I182" s="14" t="str">
        <f t="shared" si="43"/>
        <v>Gestionnaire Back-office</v>
      </c>
      <c r="J182" s="14" t="str">
        <f t="shared" si="43"/>
        <v>Gestionnaire back-office</v>
      </c>
      <c r="K182" s="14" t="str">
        <f t="shared" si="43"/>
        <v>MIDDLE / BACK OFFICE</v>
      </c>
      <c r="L182" s="14" t="str">
        <f t="shared" si="44"/>
        <v>Chargé de back-office
Agent back-office
Back-officer</v>
      </c>
      <c r="M182" s="14" t="str">
        <f t="shared" si="44"/>
        <v>Back-office agent
Back-officer
Back-office manager
Back-office administrator
Head of operations</v>
      </c>
      <c r="N182" s="14" t="str">
        <f t="shared" si="44"/>
        <v>Le Gestionnaire back-office assure la gestion administrative des ordres et transactions effectués par le front-office (services commerciaux de l’entreprise en contact direct avec le client) ou par les clients directement dans le cas de petites structures. Il optimise également les process afin d’améliorer les délais et la sécurité du traitement des opérations et réduire les risques.</v>
      </c>
      <c r="O182" s="14" t="str">
        <f t="shared" si="44"/>
        <v>Assurer le traitement des opérations :
Le Gestionnaire back-office s'assure de la bonne application des opérations sur titres listées par les clients. Il vérifie et analyse la cohérence des opérations effectuées par le front-office avant d’enregistrer les opérations dans le système d’information. Le gestionnaire back-office calcule quotidiennement les résultats du front-office et vérifie les mouvements comptables. Il contribue à la résolution des incidents en cas d’anomalie comptable.
Optimiser et améliorer les procédures internes :
Il est garant du respect des délais de traitement, de la maîtrise des risques opérationnels et de la conformité comptable et fiscale des opérations. Il veille à la bonne intégration des transactions dans les systèmes informatiques et cherche à optimiser les processus internes et les systèmes informatiques. Il définit ou améliore les normes de fonctionnement des activités supervisées et met à jour les procédures internes et les modes opératoires. Enfin, il assure une veille technique et réglementaire des activités et des procédures associées.
Coordonner différents interlocuteurs :
Il travaille quotidiennement avec les autres services de l'entreprise lors du traitement des opérations ou dans le cadre de projets d'optimisation. Il travaille également avec les fournisseurs, les dépositaires locaux et centraux et les clients.</v>
      </c>
      <c r="P182" s="14" t="str">
        <f t="shared" si="44"/>
        <v>Variété des types de produits
Le Gestionnaire back-office assure le traitement de toutes les opérations financières réalisées et participe à de nombreuses activités, en lien avec les autres départements de l'entreprise. Une très bonne connaissance des produits financiers proposés (ex : produits structurés, marchés actions, obligations, produits dérivés) est nécessaire car le métier de gestionnaire back-office gagne en complexité selon la complexité des solutions.
Contraintes réglementaires
Il contrôle la conformité des transactions par rapport au cadre réglementaire et aux normes comptables, nationales et internationales. Il maîtrise la réglementation en vigueur et veille à son évolution. Le durcissement du cadre réglementaire depuis la crise de 2008 a entrainé une augmentation des contrôles gérés par le back-office. 
Degré d'utilisation des technologies
Les évolutions technologiques ont permis d’automatiser une grande partie des missions du gestionnaire. Aujourd'hui, il contribue à l’évolution et à l’optimisation des systèmes informatiques de l’entreprise. Il participe plus à l’accompagnement des projets d’organisation du pôle comprenant l’évolution des processus et des outils. Le gestionnaire back-office a donc une très bonne connaissance des processus internes de l’entreprise et des outils informatiques.</v>
      </c>
      <c r="Q182" s="14" t="str">
        <f t="shared" si="44"/>
        <v xml:space="preserve">Type et taille d'organisation
Le Gestionnaire back-office peut exercer dans une entreprise d'intermédiation financière de taille TPE, PME ou plus grande. Dans les organisations de grandes tailles, le back-office est souvent structuré en filière selon les activités (fiscalité, flux, achats, ventes, etc.). Ailleurs, il peut être structuré par types de produits, selon le positionnement d'entreprise. Selon la structure, le gestionnaire back-office peut être amené à vérifier les évolutions de la valeur des titres et analyser les résultats des salles de marché.
Type et taille de projet ou d'opération
L'ouverture à l'international des marchés contribue à rendre les missions plus techniques pour le gestionnaire back-office.
Dans une structure plus petite, le gestionnaire back-office doit faire preuve de polyvalence car il peut être amené à gérer des produits plus variés et des projets plus transverses.
</v>
      </c>
      <c r="R182" s="14" t="str">
        <f t="shared" si="44"/>
        <v>Selon l’actualité et les urgences, les horaires peuvent varier. Cependant, les horaires demeurent assez stables.
Les horaires peuvent être plus amples dans les entreprises d'intermédiation impactées par une activité plus fluctuante.
Des hausses d'activité peuvent être entrainées par l'actualité (ex : crise sanitaire).
Dans les contextes internationaux des salles de marché, les équipes peuvent être réparties sur différentes plages horaires afin de couvrir tous les marchés du monde malgré le décalage horaire.</v>
      </c>
      <c r="S182" s="14" t="str">
        <f t="shared" si="44"/>
        <v>Les déplacements sont peu fréquents.</v>
      </c>
      <c r="T182" s="14" t="str">
        <f t="shared" si="44"/>
        <v>Directeur-Associé
Originateur
Structureur
Métiers Front office
Gestionnaire Middle-Office
Comptable
Contrôleur de gestion
Ensemble des fonctions supports de l'entreprise (juridique, fiscale, IT)
Responsable compliance
Risk Manager</v>
      </c>
      <c r="U182" s="14" t="str">
        <f t="shared" si="44"/>
        <v>Clients
Banques
Dépositaires locaux
Dépositaires centraux
Autorités de place</v>
      </c>
      <c r="V182" s="27" t="s">
        <v>13</v>
      </c>
      <c r="W182" s="4" t="s">
        <v>13</v>
      </c>
      <c r="X182" s="4" t="s">
        <v>13</v>
      </c>
      <c r="Y182" s="4" t="s">
        <v>13</v>
      </c>
      <c r="Z182" s="4" t="s">
        <v>13</v>
      </c>
      <c r="AA182" s="4" t="s">
        <v>13</v>
      </c>
      <c r="AB182" s="96" t="s">
        <v>13</v>
      </c>
      <c r="AC182" s="96" t="s">
        <v>13</v>
      </c>
      <c r="AD182" s="96" t="s">
        <v>13</v>
      </c>
      <c r="AE182" s="96" t="str">
        <f>IF(Tableau14556[[#This Row],[N° RNCP-RS]]="-","-","https://www.francecompetences.fr/recherche/rncp/"&amp;Tableau14556[[#This Row],[N° RNCP-RS]])</f>
        <v>-</v>
      </c>
      <c r="AF182" s="141" t="s">
        <v>13</v>
      </c>
      <c r="AG182" s="14" t="s">
        <v>13</v>
      </c>
      <c r="AH182" s="8" t="s">
        <v>13</v>
      </c>
      <c r="AI182" s="14" t="s">
        <v>585</v>
      </c>
      <c r="AJ182" s="8" t="s">
        <v>13</v>
      </c>
      <c r="AK182" s="8" t="s">
        <v>13</v>
      </c>
      <c r="AL182" s="14" t="s">
        <v>13</v>
      </c>
      <c r="AM182" s="14" t="s">
        <v>13</v>
      </c>
      <c r="AN182" s="14" t="s">
        <v>13</v>
      </c>
      <c r="AO182" s="14" t="s">
        <v>13</v>
      </c>
    </row>
    <row r="183" spans="1:41" ht="294" hidden="1" customHeight="1" x14ac:dyDescent="0.3">
      <c r="A183" s="11">
        <v>1</v>
      </c>
      <c r="B183" s="5" t="s">
        <v>13</v>
      </c>
      <c r="C183" s="82" t="s">
        <v>305</v>
      </c>
      <c r="D183" s="5" t="s">
        <v>247</v>
      </c>
      <c r="E183" s="11" t="s">
        <v>50</v>
      </c>
      <c r="F183" s="11" t="str">
        <f>Tableau14556[[#This Row],[Code métier]]&amp;Tableau14556[[#This Row],[Compteur ne rien saisir]]</f>
        <v>MFI1081</v>
      </c>
      <c r="G183" s="144" t="s">
        <v>448</v>
      </c>
      <c r="H183" s="37" t="s">
        <v>13</v>
      </c>
      <c r="I183" s="5" t="s">
        <v>4</v>
      </c>
      <c r="J183" s="5" t="s">
        <v>261</v>
      </c>
      <c r="K183" s="107" t="s">
        <v>204</v>
      </c>
      <c r="L183" s="147" t="s">
        <v>632</v>
      </c>
      <c r="M183" s="147" t="s">
        <v>633</v>
      </c>
      <c r="N183" s="147" t="s">
        <v>634</v>
      </c>
      <c r="O183" s="147" t="s">
        <v>635</v>
      </c>
      <c r="P183" s="147" t="s">
        <v>636</v>
      </c>
      <c r="Q183" s="147" t="s">
        <v>637</v>
      </c>
      <c r="R183" s="147" t="s">
        <v>638</v>
      </c>
      <c r="S183" s="5" t="s">
        <v>262</v>
      </c>
      <c r="T183" s="147" t="s">
        <v>639</v>
      </c>
      <c r="U183" s="5" t="s">
        <v>263</v>
      </c>
      <c r="V183" s="27" t="s">
        <v>162</v>
      </c>
      <c r="W183" s="4" t="s">
        <v>163</v>
      </c>
      <c r="X183" s="4" t="s">
        <v>164</v>
      </c>
      <c r="Y183" s="4">
        <v>1</v>
      </c>
      <c r="Z183" s="4">
        <v>4</v>
      </c>
      <c r="AA183" s="4" t="s">
        <v>13</v>
      </c>
      <c r="AB183" s="94">
        <v>35534</v>
      </c>
      <c r="AC183" s="94" t="s">
        <v>516</v>
      </c>
      <c r="AD183" s="94" t="s">
        <v>13</v>
      </c>
      <c r="AE183" s="94" t="s">
        <v>518</v>
      </c>
      <c r="AF183" s="94" t="s">
        <v>556</v>
      </c>
      <c r="AG183" s="11" t="s">
        <v>13</v>
      </c>
      <c r="AH183" s="5" t="s">
        <v>13</v>
      </c>
      <c r="AI183" s="11" t="s">
        <v>585</v>
      </c>
      <c r="AJ183" s="5" t="s">
        <v>3</v>
      </c>
      <c r="AK183" s="5" t="s">
        <v>193</v>
      </c>
      <c r="AL183" s="11" t="s">
        <v>13</v>
      </c>
      <c r="AM183" s="11" t="s">
        <v>13</v>
      </c>
      <c r="AN183" s="11" t="s">
        <v>13</v>
      </c>
      <c r="AO183" s="11" t="s">
        <v>13</v>
      </c>
    </row>
    <row r="184" spans="1:41" ht="34.200000000000003" hidden="1" customHeight="1" x14ac:dyDescent="0.3">
      <c r="A184" s="11">
        <v>2</v>
      </c>
      <c r="B184" s="11" t="str">
        <f t="shared" ref="B184:E194" si="45">IF(B183="","",B183)</f>
        <v>-</v>
      </c>
      <c r="C184" s="11" t="str">
        <f t="shared" si="45"/>
        <v>JUR</v>
      </c>
      <c r="D184" s="11" t="str">
        <f t="shared" si="45"/>
        <v>DD</v>
      </c>
      <c r="E184" s="13" t="str">
        <f t="shared" si="45"/>
        <v>MFI108</v>
      </c>
      <c r="F184" s="13" t="str">
        <f>Tableau14556[[#This Row],[Code métier]]&amp;Tableau14556[[#This Row],[Compteur ne rien saisir]]</f>
        <v>MFI1082</v>
      </c>
      <c r="G184" s="11" t="str">
        <f t="shared" ref="G184:U194" si="46">IF(G183="","",G183)</f>
        <v>VF</v>
      </c>
      <c r="H184" s="38" t="str">
        <f t="shared" si="46"/>
        <v>-</v>
      </c>
      <c r="I184" s="13" t="str">
        <f t="shared" si="46"/>
        <v>Contrôleur de gestion</v>
      </c>
      <c r="J184" s="13" t="str">
        <f t="shared" si="46"/>
        <v>Contrôleuse de gestion</v>
      </c>
      <c r="K184" s="13" t="str">
        <f t="shared" si="46"/>
        <v>FONCTIONS SUPPORTS</v>
      </c>
      <c r="L184" s="13" t="str">
        <f t="shared" si="46"/>
        <v>Chargé du contrôle de gestion
Contrôleur financier
Analyste contrôle de gestion
Analyste financier</v>
      </c>
      <c r="M184" s="13" t="str">
        <f t="shared" si="46"/>
        <v>Financial controller
Management control officer
Budget Controller
Business Analyst</v>
      </c>
      <c r="N184" s="13" t="str">
        <f t="shared" si="46"/>
        <v>Le contrôleur de gestion assure l’analyse des résultats financiers et des écarts dans le but de piloter la gestion de l'activité et d’améliorer la performance de l’entreprise des marchés financiers. Il accompagne la Direction de l'entreprise dans la définition d’objectifs stratégiques et opérationnels.</v>
      </c>
      <c r="O184" s="13" t="str">
        <f t="shared" si="46"/>
        <v>Préparer et optimiser les outils de gestion et de reporting :
Le Contrôleur de gestion élabore et met en place les indicateurs pertinents, les process de reporting et les tableaux de bord nécessaires au suivi de l’activité. Lors de la conception des outils de pilotage, le contrôleur de gestion intègre leur portée à court, moyen et long terme (ex : fréquence d'utilisation). Il définit les indicateurs, les contrôles selon la fréquence et le cadre du reporting avec les directions associées. Il veille à la fiabilité des informations indiquées et au respect des procédures. 
Assurer le suivi du budget et des états comptables :
Il dimensionne, avec la Direction de l'entreprise, le budget nécessaire à la réalisation des objectifs. Il collecte, consolide et intègre les données budgétaires dans les tableaux de bord et les reportings de suivi de l’activité. Enfin, il anticipe les écarts entre les données intégrées dans les reportings, les budgets et les états comptables pour réorienter les opérations.
Analyser la performance de l’entreprise :
Il analyse les résultats financiers de l’entreprise. Il identifie des plans d’actions permettant d’optimiser les coûts et les processus et les déploie avec l’aide des responsables opérationnels. Le contrôleur de gestion dispose d’une vision d’ensemble de l’entreprise. Il participe à la définition des objectifs et des prévisions budgétaires, sur la base des résultats actuels et des orientations stratégiques de l’entreprise.</v>
      </c>
      <c r="P184" s="13" t="str">
        <f t="shared" si="46"/>
        <v>Contexte économique :
Le poste de contrôleur de gestion gagne en complexité avec l'augmentation des fluctuations économiques. Auparavant en charge des contrôles comptables et budgétaires, le contrôleur de gestion a aujourd’hui un rôle stratégique sur les performances et opérations de l’entreprise. Pour gérer ces missions variées, un esprit d’analyse, des qualités relationnelles et managériales sont nécessaires.
Contraintes réglementaires :
Les évolutions du cadre légal et l’intégration croissante des normes internationales dans les structures financières placent le contrôleur de gestion en position de référent technique sur les évolutions réglementaires. À ce titre, le contrôleur de gestion est en lien fréquent avec les services comptables mais également avec les autres services de l’entreprise (ex: Front office, Conception-structuration) qui ont un impact sur toute la chaîne de financement et la performance de l'entreprise.
Évolutions technologiques :
Sur les marchés financiers, l'augmentation du nombre de données rend plus complexe leur traitement et l'analyse des flux financiers. Dans ce contexte, le contrôleur de gestion est de plus en plus amené à maitriser la Data Analyse pour parvenir à analyser ces informations et effectuer des benchmarks (ex : ratios concurrence).
Critères ESG :
L’intégration du développement durable en entreprise impacte les fonctions du contrôleur de gestion qui peut être en charge de la construction, du suivi et du pilotage du reporting d’indicateurs extrafinanciers.</v>
      </c>
      <c r="Q184" s="13" t="str">
        <f t="shared" si="46"/>
        <v>Taille et type d’organisation :
Le métier de contrôleur de gestion existe dans des structures d'intermédiation financière de tailles variables, notamment de type PME et plus grande.
Dans une entreprise de taille importante, le rôle du contrôleur de gestion est stratégique, il se concentre sur l’analyse et l’optimisation des résultats. Dans une structure de moyenne taille, les missions du contrôleur de gestion seront plus opérationnelles avec la mise en place d’outils et de procédure et le contrôle et suivi des reportings. Dans les entreprises de type TPE, le contrôle de gestion peut partiellement être effectué par le Directeur-Associé et/ou le Comptable.
Taille et type de projet ou d’opération :
Contrairement au comptable dont les activités sont moins affectées par cette variable, les outils, technologies et process mis en place par le Contrôleur de gestion sont liés à la dimension et au type d'opérations engagées par l'entreprise (ex : tableur Excel pour des indicateurs ponctuels centralisés, logiciels métiers pour des processus plus complexes, etc.)</v>
      </c>
      <c r="R184" s="13" t="str">
        <f t="shared" si="46"/>
        <v>Le besoin d'analyse de la performance quotidienne ainsi que le durcissement des réglementations entrainent une augmentation des reportings et un raccourcissement des
délais ce qui peut impacter le temps de travail. La période budgétaire, une ou plusieurs fois par an, est une période plus intense pour ce métier.</v>
      </c>
      <c r="S184" s="13" t="str">
        <f t="shared" si="46"/>
        <v>Les déplacements sont peu fréquents. Les interactions internes sont fortes avec la Direction et les responsables opérationnels.</v>
      </c>
      <c r="T184" s="13" t="str">
        <f t="shared" si="46"/>
        <v>Directeur-Associé
Secrétaire général
Gestionnaire Back-office
Gestionnaire Middle-office
Comptable
Autres contrôleurs de gestion groupe
Contrôleur de gestion
Ensemble des fonctions supports de l'entreprise (IT, Juridique, Fiscal, Administration)</v>
      </c>
      <c r="U184" s="13" t="str">
        <f t="shared" si="46"/>
        <v>Prestataires informatiques
Investisseurs
Expert-comptable</v>
      </c>
      <c r="V184" s="27" t="s">
        <v>96</v>
      </c>
      <c r="W184" s="4" t="s">
        <v>106</v>
      </c>
      <c r="X184" s="4" t="s">
        <v>116</v>
      </c>
      <c r="Y184" s="4">
        <v>2</v>
      </c>
      <c r="Z184" s="4">
        <v>3</v>
      </c>
      <c r="AA184" s="4" t="s">
        <v>13</v>
      </c>
      <c r="AB184" s="95">
        <v>35007</v>
      </c>
      <c r="AC184" s="95" t="s">
        <v>514</v>
      </c>
      <c r="AD184" s="95" t="s">
        <v>13</v>
      </c>
      <c r="AE184" s="95" t="s">
        <v>519</v>
      </c>
      <c r="AF184" s="140" t="s">
        <v>13</v>
      </c>
      <c r="AG184" s="13" t="s">
        <v>13</v>
      </c>
      <c r="AH184" s="26" t="s">
        <v>13</v>
      </c>
      <c r="AI184" s="13" t="s">
        <v>585</v>
      </c>
      <c r="AJ184" s="26" t="s">
        <v>303</v>
      </c>
      <c r="AK184" s="26" t="s">
        <v>480</v>
      </c>
      <c r="AL184" s="13" t="s">
        <v>13</v>
      </c>
      <c r="AM184" s="13" t="s">
        <v>13</v>
      </c>
      <c r="AN184" s="13" t="s">
        <v>13</v>
      </c>
      <c r="AO184" s="13" t="s">
        <v>13</v>
      </c>
    </row>
    <row r="185" spans="1:41" ht="34.200000000000003" hidden="1" customHeight="1" x14ac:dyDescent="0.3">
      <c r="A185" s="11">
        <v>3</v>
      </c>
      <c r="B185" s="11" t="str">
        <f t="shared" si="45"/>
        <v>-</v>
      </c>
      <c r="C185" s="11" t="str">
        <f t="shared" si="45"/>
        <v>JUR</v>
      </c>
      <c r="D185" s="11" t="str">
        <f t="shared" si="45"/>
        <v>DD</v>
      </c>
      <c r="E185" s="13" t="str">
        <f t="shared" si="45"/>
        <v>MFI108</v>
      </c>
      <c r="F185" s="13" t="str">
        <f>Tableau14556[[#This Row],[Code métier]]&amp;Tableau14556[[#This Row],[Compteur ne rien saisir]]</f>
        <v>MFI1083</v>
      </c>
      <c r="G185" s="11" t="str">
        <f t="shared" si="46"/>
        <v>VF</v>
      </c>
      <c r="H185" s="38" t="str">
        <f t="shared" si="46"/>
        <v>-</v>
      </c>
      <c r="I185" s="13" t="str">
        <f t="shared" si="46"/>
        <v>Contrôleur de gestion</v>
      </c>
      <c r="J185" s="13" t="str">
        <f t="shared" si="46"/>
        <v>Contrôleuse de gestion</v>
      </c>
      <c r="K185" s="13" t="str">
        <f t="shared" si="46"/>
        <v>FONCTIONS SUPPORTS</v>
      </c>
      <c r="L185" s="13" t="str">
        <f t="shared" si="46"/>
        <v>Chargé du contrôle de gestion
Contrôleur financier
Analyste contrôle de gestion
Analyste financier</v>
      </c>
      <c r="M185" s="13" t="str">
        <f t="shared" si="46"/>
        <v>Financial controller
Management control officer
Budget Controller
Business Analyst</v>
      </c>
      <c r="N185" s="13" t="str">
        <f t="shared" si="46"/>
        <v>Le contrôleur de gestion assure l’analyse des résultats financiers et des écarts dans le but de piloter la gestion de l'activité et d’améliorer la performance de l’entreprise des marchés financiers. Il accompagne la Direction de l'entreprise dans la définition d’objectifs stratégiques et opérationnels.</v>
      </c>
      <c r="O185" s="13" t="str">
        <f t="shared" si="46"/>
        <v>Préparer et optimiser les outils de gestion et de reporting :
Le Contrôleur de gestion élabore et met en place les indicateurs pertinents, les process de reporting et les tableaux de bord nécessaires au suivi de l’activité. Lors de la conception des outils de pilotage, le contrôleur de gestion intègre leur portée à court, moyen et long terme (ex : fréquence d'utilisation). Il définit les indicateurs, les contrôles selon la fréquence et le cadre du reporting avec les directions associées. Il veille à la fiabilité des informations indiquées et au respect des procédures. 
Assurer le suivi du budget et des états comptables :
Il dimensionne, avec la Direction de l'entreprise, le budget nécessaire à la réalisation des objectifs. Il collecte, consolide et intègre les données budgétaires dans les tableaux de bord et les reportings de suivi de l’activité. Enfin, il anticipe les écarts entre les données intégrées dans les reportings, les budgets et les états comptables pour réorienter les opérations.
Analyser la performance de l’entreprise :
Il analyse les résultats financiers de l’entreprise. Il identifie des plans d’actions permettant d’optimiser les coûts et les processus et les déploie avec l’aide des responsables opérationnels. Le contrôleur de gestion dispose d’une vision d’ensemble de l’entreprise. Il participe à la définition des objectifs et des prévisions budgétaires, sur la base des résultats actuels et des orientations stratégiques de l’entreprise.</v>
      </c>
      <c r="P185" s="13" t="str">
        <f t="shared" si="46"/>
        <v>Contexte économique :
Le poste de contrôleur de gestion gagne en complexité avec l'augmentation des fluctuations économiques. Auparavant en charge des contrôles comptables et budgétaires, le contrôleur de gestion a aujourd’hui un rôle stratégique sur les performances et opérations de l’entreprise. Pour gérer ces missions variées, un esprit d’analyse, des qualités relationnelles et managériales sont nécessaires.
Contraintes réglementaires :
Les évolutions du cadre légal et l’intégration croissante des normes internationales dans les structures financières placent le contrôleur de gestion en position de référent technique sur les évolutions réglementaires. À ce titre, le contrôleur de gestion est en lien fréquent avec les services comptables mais également avec les autres services de l’entreprise (ex: Front office, Conception-structuration) qui ont un impact sur toute la chaîne de financement et la performance de l'entreprise.
Évolutions technologiques :
Sur les marchés financiers, l'augmentation du nombre de données rend plus complexe leur traitement et l'analyse des flux financiers. Dans ce contexte, le contrôleur de gestion est de plus en plus amené à maitriser la Data Analyse pour parvenir à analyser ces informations et effectuer des benchmarks (ex : ratios concurrence).
Critères ESG :
L’intégration du développement durable en entreprise impacte les fonctions du contrôleur de gestion qui peut être en charge de la construction, du suivi et du pilotage du reporting d’indicateurs extrafinanciers.</v>
      </c>
      <c r="Q185" s="13" t="str">
        <f t="shared" si="46"/>
        <v>Taille et type d’organisation :
Le métier de contrôleur de gestion existe dans des structures d'intermédiation financière de tailles variables, notamment de type PME et plus grande.
Dans une entreprise de taille importante, le rôle du contrôleur de gestion est stratégique, il se concentre sur l’analyse et l’optimisation des résultats. Dans une structure de moyenne taille, les missions du contrôleur de gestion seront plus opérationnelles avec la mise en place d’outils et de procédure et le contrôle et suivi des reportings. Dans les entreprises de type TPE, le contrôle de gestion peut partiellement être effectué par le Directeur-Associé et/ou le Comptable.
Taille et type de projet ou d’opération :
Contrairement au comptable dont les activités sont moins affectées par cette variable, les outils, technologies et process mis en place par le Contrôleur de gestion sont liés à la dimension et au type d'opérations engagées par l'entreprise (ex : tableur Excel pour des indicateurs ponctuels centralisés, logiciels métiers pour des processus plus complexes, etc.)</v>
      </c>
      <c r="R185" s="13" t="str">
        <f t="shared" si="46"/>
        <v>Le besoin d'analyse de la performance quotidienne ainsi que le durcissement des réglementations entrainent une augmentation des reportings et un raccourcissement des
délais ce qui peut impacter le temps de travail. La période budgétaire, une ou plusieurs fois par an, est une période plus intense pour ce métier.</v>
      </c>
      <c r="S185" s="13" t="str">
        <f t="shared" si="46"/>
        <v>Les déplacements sont peu fréquents. Les interactions internes sont fortes avec la Direction et les responsables opérationnels.</v>
      </c>
      <c r="T185" s="13" t="str">
        <f t="shared" si="46"/>
        <v>Directeur-Associé
Secrétaire général
Gestionnaire Back-office
Gestionnaire Middle-office
Comptable
Autres contrôleurs de gestion groupe
Contrôleur de gestion
Ensemble des fonctions supports de l'entreprise (IT, Juridique, Fiscal, Administration)</v>
      </c>
      <c r="U185" s="13" t="str">
        <f t="shared" si="46"/>
        <v>Prestataires informatiques
Investisseurs
Expert-comptable</v>
      </c>
      <c r="V185" s="27" t="s">
        <v>96</v>
      </c>
      <c r="W185" s="4" t="s">
        <v>210</v>
      </c>
      <c r="X185" s="4" t="s">
        <v>137</v>
      </c>
      <c r="Y185" s="4" t="s">
        <v>13</v>
      </c>
      <c r="Z185" s="4">
        <v>2</v>
      </c>
      <c r="AA185" s="4" t="s">
        <v>13</v>
      </c>
      <c r="AB185" s="95">
        <v>32159</v>
      </c>
      <c r="AC185" s="95" t="s">
        <v>496</v>
      </c>
      <c r="AD185" s="95" t="s">
        <v>13</v>
      </c>
      <c r="AE185" s="95" t="s">
        <v>506</v>
      </c>
      <c r="AF185" s="140" t="s">
        <v>13</v>
      </c>
      <c r="AG185" s="13" t="s">
        <v>13</v>
      </c>
      <c r="AH185" s="26" t="s">
        <v>13</v>
      </c>
      <c r="AI185" s="13" t="s">
        <v>585</v>
      </c>
      <c r="AJ185" s="26" t="s">
        <v>5</v>
      </c>
      <c r="AK185" s="26" t="s">
        <v>481</v>
      </c>
      <c r="AL185" s="13" t="s">
        <v>13</v>
      </c>
      <c r="AM185" s="13" t="s">
        <v>13</v>
      </c>
      <c r="AN185" s="13" t="s">
        <v>13</v>
      </c>
      <c r="AO185" s="13" t="s">
        <v>13</v>
      </c>
    </row>
    <row r="186" spans="1:41" ht="34.200000000000003" hidden="1" customHeight="1" x14ac:dyDescent="0.3">
      <c r="A186" s="11">
        <v>4</v>
      </c>
      <c r="B186" s="11" t="str">
        <f t="shared" si="45"/>
        <v>-</v>
      </c>
      <c r="C186" s="11" t="str">
        <f t="shared" si="45"/>
        <v>JUR</v>
      </c>
      <c r="D186" s="11" t="str">
        <f t="shared" si="45"/>
        <v>DD</v>
      </c>
      <c r="E186" s="13" t="str">
        <f t="shared" si="45"/>
        <v>MFI108</v>
      </c>
      <c r="F186" s="13" t="str">
        <f>Tableau14556[[#This Row],[Code métier]]&amp;Tableau14556[[#This Row],[Compteur ne rien saisir]]</f>
        <v>MFI1084</v>
      </c>
      <c r="G186" s="11" t="str">
        <f t="shared" si="46"/>
        <v>VF</v>
      </c>
      <c r="H186" s="38" t="str">
        <f t="shared" si="46"/>
        <v>-</v>
      </c>
      <c r="I186" s="13" t="str">
        <f t="shared" si="46"/>
        <v>Contrôleur de gestion</v>
      </c>
      <c r="J186" s="13" t="str">
        <f t="shared" si="46"/>
        <v>Contrôleuse de gestion</v>
      </c>
      <c r="K186" s="13" t="str">
        <f t="shared" si="46"/>
        <v>FONCTIONS SUPPORTS</v>
      </c>
      <c r="L186" s="13" t="str">
        <f t="shared" si="46"/>
        <v>Chargé du contrôle de gestion
Contrôleur financier
Analyste contrôle de gestion
Analyste financier</v>
      </c>
      <c r="M186" s="13" t="str">
        <f t="shared" si="46"/>
        <v>Financial controller
Management control officer
Budget Controller
Business Analyst</v>
      </c>
      <c r="N186" s="13" t="str">
        <f t="shared" si="46"/>
        <v>Le contrôleur de gestion assure l’analyse des résultats financiers et des écarts dans le but de piloter la gestion de l'activité et d’améliorer la performance de l’entreprise des marchés financiers. Il accompagne la Direction de l'entreprise dans la définition d’objectifs stratégiques et opérationnels.</v>
      </c>
      <c r="O186" s="13" t="str">
        <f t="shared" si="46"/>
        <v>Préparer et optimiser les outils de gestion et de reporting :
Le Contrôleur de gestion élabore et met en place les indicateurs pertinents, les process de reporting et les tableaux de bord nécessaires au suivi de l’activité. Lors de la conception des outils de pilotage, le contrôleur de gestion intègre leur portée à court, moyen et long terme (ex : fréquence d'utilisation). Il définit les indicateurs, les contrôles selon la fréquence et le cadre du reporting avec les directions associées. Il veille à la fiabilité des informations indiquées et au respect des procédures. 
Assurer le suivi du budget et des états comptables :
Il dimensionne, avec la Direction de l'entreprise, le budget nécessaire à la réalisation des objectifs. Il collecte, consolide et intègre les données budgétaires dans les tableaux de bord et les reportings de suivi de l’activité. Enfin, il anticipe les écarts entre les données intégrées dans les reportings, les budgets et les états comptables pour réorienter les opérations.
Analyser la performance de l’entreprise :
Il analyse les résultats financiers de l’entreprise. Il identifie des plans d’actions permettant d’optimiser les coûts et les processus et les déploie avec l’aide des responsables opérationnels. Le contrôleur de gestion dispose d’une vision d’ensemble de l’entreprise. Il participe à la définition des objectifs et des prévisions budgétaires, sur la base des résultats actuels et des orientations stratégiques de l’entreprise.</v>
      </c>
      <c r="P186" s="13" t="str">
        <f t="shared" si="46"/>
        <v>Contexte économique :
Le poste de contrôleur de gestion gagne en complexité avec l'augmentation des fluctuations économiques. Auparavant en charge des contrôles comptables et budgétaires, le contrôleur de gestion a aujourd’hui un rôle stratégique sur les performances et opérations de l’entreprise. Pour gérer ces missions variées, un esprit d’analyse, des qualités relationnelles et managériales sont nécessaires.
Contraintes réglementaires :
Les évolutions du cadre légal et l’intégration croissante des normes internationales dans les structures financières placent le contrôleur de gestion en position de référent technique sur les évolutions réglementaires. À ce titre, le contrôleur de gestion est en lien fréquent avec les services comptables mais également avec les autres services de l’entreprise (ex: Front office, Conception-structuration) qui ont un impact sur toute la chaîne de financement et la performance de l'entreprise.
Évolutions technologiques :
Sur les marchés financiers, l'augmentation du nombre de données rend plus complexe leur traitement et l'analyse des flux financiers. Dans ce contexte, le contrôleur de gestion est de plus en plus amené à maitriser la Data Analyse pour parvenir à analyser ces informations et effectuer des benchmarks (ex : ratios concurrence).
Critères ESG :
L’intégration du développement durable en entreprise impacte les fonctions du contrôleur de gestion qui peut être en charge de la construction, du suivi et du pilotage du reporting d’indicateurs extrafinanciers.</v>
      </c>
      <c r="Q186" s="13" t="str">
        <f t="shared" si="46"/>
        <v>Taille et type d’organisation :
Le métier de contrôleur de gestion existe dans des structures d'intermédiation financière de tailles variables, notamment de type PME et plus grande.
Dans une entreprise de taille importante, le rôle du contrôleur de gestion est stratégique, il se concentre sur l’analyse et l’optimisation des résultats. Dans une structure de moyenne taille, les missions du contrôleur de gestion seront plus opérationnelles avec la mise en place d’outils et de procédure et le contrôle et suivi des reportings. Dans les entreprises de type TPE, le contrôle de gestion peut partiellement être effectué par le Directeur-Associé et/ou le Comptable.
Taille et type de projet ou d’opération :
Contrairement au comptable dont les activités sont moins affectées par cette variable, les outils, technologies et process mis en place par le Contrôleur de gestion sont liés à la dimension et au type d'opérations engagées par l'entreprise (ex : tableur Excel pour des indicateurs ponctuels centralisés, logiciels métiers pour des processus plus complexes, etc.)</v>
      </c>
      <c r="R186" s="13" t="str">
        <f t="shared" si="46"/>
        <v>Le besoin d'analyse de la performance quotidienne ainsi que le durcissement des réglementations entrainent une augmentation des reportings et un raccourcissement des
délais ce qui peut impacter le temps de travail. La période budgétaire, une ou plusieurs fois par an, est une période plus intense pour ce métier.</v>
      </c>
      <c r="S186" s="13" t="str">
        <f t="shared" si="46"/>
        <v>Les déplacements sont peu fréquents. Les interactions internes sont fortes avec la Direction et les responsables opérationnels.</v>
      </c>
      <c r="T186" s="13" t="str">
        <f t="shared" si="46"/>
        <v>Directeur-Associé
Secrétaire général
Gestionnaire Back-office
Gestionnaire Middle-office
Comptable
Autres contrôleurs de gestion groupe
Contrôleur de gestion
Ensemble des fonctions supports de l'entreprise (IT, Juridique, Fiscal, Administration)</v>
      </c>
      <c r="U186" s="13" t="str">
        <f t="shared" si="46"/>
        <v>Prestataires informatiques
Investisseurs
Expert-comptable</v>
      </c>
      <c r="V186" s="27" t="s">
        <v>162</v>
      </c>
      <c r="W186" s="4" t="s">
        <v>163</v>
      </c>
      <c r="X186" s="4" t="s">
        <v>165</v>
      </c>
      <c r="Y186" s="4">
        <v>3</v>
      </c>
      <c r="Z186" s="4">
        <v>4</v>
      </c>
      <c r="AA186" s="4" t="s">
        <v>13</v>
      </c>
      <c r="AB186" s="95">
        <v>35008</v>
      </c>
      <c r="AC186" s="124" t="s">
        <v>522</v>
      </c>
      <c r="AD186" s="95" t="s">
        <v>13</v>
      </c>
      <c r="AE186" s="95" t="str">
        <f>IF(Tableau14556[[#This Row],[N° RNCP-RS]]="-","-","https://www.francecompetences.fr/recherche/rncp/"&amp;Tableau14556[[#This Row],[N° RNCP-RS]])</f>
        <v>https://www.francecompetences.fr/recherche/rncp/35008</v>
      </c>
      <c r="AF186" s="140" t="s">
        <v>13</v>
      </c>
      <c r="AG186" s="13" t="s">
        <v>13</v>
      </c>
      <c r="AH186" s="26" t="s">
        <v>13</v>
      </c>
      <c r="AI186" s="13" t="s">
        <v>585</v>
      </c>
      <c r="AJ186" s="26" t="s">
        <v>201</v>
      </c>
      <c r="AK186" s="26" t="s">
        <v>13</v>
      </c>
      <c r="AL186" s="13" t="s">
        <v>13</v>
      </c>
      <c r="AM186" s="13" t="s">
        <v>13</v>
      </c>
      <c r="AN186" s="13" t="s">
        <v>13</v>
      </c>
      <c r="AO186" s="13" t="s">
        <v>13</v>
      </c>
    </row>
    <row r="187" spans="1:41" ht="34.200000000000003" hidden="1" customHeight="1" x14ac:dyDescent="0.3">
      <c r="A187" s="11">
        <v>5</v>
      </c>
      <c r="B187" s="11" t="str">
        <f t="shared" si="45"/>
        <v>-</v>
      </c>
      <c r="C187" s="11" t="str">
        <f t="shared" si="45"/>
        <v>JUR</v>
      </c>
      <c r="D187" s="11" t="str">
        <f t="shared" si="45"/>
        <v>DD</v>
      </c>
      <c r="E187" s="13" t="str">
        <f t="shared" si="45"/>
        <v>MFI108</v>
      </c>
      <c r="F187" s="13" t="str">
        <f>Tableau14556[[#This Row],[Code métier]]&amp;Tableau14556[[#This Row],[Compteur ne rien saisir]]</f>
        <v>MFI1085</v>
      </c>
      <c r="G187" s="11" t="str">
        <f t="shared" si="46"/>
        <v>VF</v>
      </c>
      <c r="H187" s="38" t="str">
        <f t="shared" si="46"/>
        <v>-</v>
      </c>
      <c r="I187" s="13" t="str">
        <f t="shared" si="46"/>
        <v>Contrôleur de gestion</v>
      </c>
      <c r="J187" s="13" t="str">
        <f t="shared" si="46"/>
        <v>Contrôleuse de gestion</v>
      </c>
      <c r="K187" s="13" t="str">
        <f t="shared" si="46"/>
        <v>FONCTIONS SUPPORTS</v>
      </c>
      <c r="L187" s="13" t="str">
        <f t="shared" si="46"/>
        <v>Chargé du contrôle de gestion
Contrôleur financier
Analyste contrôle de gestion
Analyste financier</v>
      </c>
      <c r="M187" s="13" t="str">
        <f t="shared" si="46"/>
        <v>Financial controller
Management control officer
Budget Controller
Business Analyst</v>
      </c>
      <c r="N187" s="13" t="str">
        <f t="shared" si="46"/>
        <v>Le contrôleur de gestion assure l’analyse des résultats financiers et des écarts dans le but de piloter la gestion de l'activité et d’améliorer la performance de l’entreprise des marchés financiers. Il accompagne la Direction de l'entreprise dans la définition d’objectifs stratégiques et opérationnels.</v>
      </c>
      <c r="O187" s="13" t="str">
        <f t="shared" si="46"/>
        <v>Préparer et optimiser les outils de gestion et de reporting :
Le Contrôleur de gestion élabore et met en place les indicateurs pertinents, les process de reporting et les tableaux de bord nécessaires au suivi de l’activité. Lors de la conception des outils de pilotage, le contrôleur de gestion intègre leur portée à court, moyen et long terme (ex : fréquence d'utilisation). Il définit les indicateurs, les contrôles selon la fréquence et le cadre du reporting avec les directions associées. Il veille à la fiabilité des informations indiquées et au respect des procédures. 
Assurer le suivi du budget et des états comptables :
Il dimensionne, avec la Direction de l'entreprise, le budget nécessaire à la réalisation des objectifs. Il collecte, consolide et intègre les données budgétaires dans les tableaux de bord et les reportings de suivi de l’activité. Enfin, il anticipe les écarts entre les données intégrées dans les reportings, les budgets et les états comptables pour réorienter les opérations.
Analyser la performance de l’entreprise :
Il analyse les résultats financiers de l’entreprise. Il identifie des plans d’actions permettant d’optimiser les coûts et les processus et les déploie avec l’aide des responsables opérationnels. Le contrôleur de gestion dispose d’une vision d’ensemble de l’entreprise. Il participe à la définition des objectifs et des prévisions budgétaires, sur la base des résultats actuels et des orientations stratégiques de l’entreprise.</v>
      </c>
      <c r="P187" s="13" t="str">
        <f t="shared" si="46"/>
        <v>Contexte économique :
Le poste de contrôleur de gestion gagne en complexité avec l'augmentation des fluctuations économiques. Auparavant en charge des contrôles comptables et budgétaires, le contrôleur de gestion a aujourd’hui un rôle stratégique sur les performances et opérations de l’entreprise. Pour gérer ces missions variées, un esprit d’analyse, des qualités relationnelles et managériales sont nécessaires.
Contraintes réglementaires :
Les évolutions du cadre légal et l’intégration croissante des normes internationales dans les structures financières placent le contrôleur de gestion en position de référent technique sur les évolutions réglementaires. À ce titre, le contrôleur de gestion est en lien fréquent avec les services comptables mais également avec les autres services de l’entreprise (ex: Front office, Conception-structuration) qui ont un impact sur toute la chaîne de financement et la performance de l'entreprise.
Évolutions technologiques :
Sur les marchés financiers, l'augmentation du nombre de données rend plus complexe leur traitement et l'analyse des flux financiers. Dans ce contexte, le contrôleur de gestion est de plus en plus amené à maitriser la Data Analyse pour parvenir à analyser ces informations et effectuer des benchmarks (ex : ratios concurrence).
Critères ESG :
L’intégration du développement durable en entreprise impacte les fonctions du contrôleur de gestion qui peut être en charge de la construction, du suivi et du pilotage du reporting d’indicateurs extrafinanciers.</v>
      </c>
      <c r="Q187" s="13" t="str">
        <f t="shared" si="46"/>
        <v>Taille et type d’organisation :
Le métier de contrôleur de gestion existe dans des structures d'intermédiation financière de tailles variables, notamment de type PME et plus grande.
Dans une entreprise de taille importante, le rôle du contrôleur de gestion est stratégique, il se concentre sur l’analyse et l’optimisation des résultats. Dans une structure de moyenne taille, les missions du contrôleur de gestion seront plus opérationnelles avec la mise en place d’outils et de procédure et le contrôle et suivi des reportings. Dans les entreprises de type TPE, le contrôle de gestion peut partiellement être effectué par le Directeur-Associé et/ou le Comptable.
Taille et type de projet ou d’opération :
Contrairement au comptable dont les activités sont moins affectées par cette variable, les outils, technologies et process mis en place par le Contrôleur de gestion sont liés à la dimension et au type d'opérations engagées par l'entreprise (ex : tableur Excel pour des indicateurs ponctuels centralisés, logiciels métiers pour des processus plus complexes, etc.)</v>
      </c>
      <c r="R187" s="13" t="str">
        <f t="shared" si="46"/>
        <v>Le besoin d'analyse de la performance quotidienne ainsi que le durcissement des réglementations entrainent une augmentation des reportings et un raccourcissement des
délais ce qui peut impacter le temps de travail. La période budgétaire, une ou plusieurs fois par an, est une période plus intense pour ce métier.</v>
      </c>
      <c r="S187" s="13" t="str">
        <f t="shared" si="46"/>
        <v>Les déplacements sont peu fréquents. Les interactions internes sont fortes avec la Direction et les responsables opérationnels.</v>
      </c>
      <c r="T187" s="13" t="str">
        <f t="shared" si="46"/>
        <v>Directeur-Associé
Secrétaire général
Gestionnaire Back-office
Gestionnaire Middle-office
Comptable
Autres contrôleurs de gestion groupe
Contrôleur de gestion
Ensemble des fonctions supports de l'entreprise (IT, Juridique, Fiscal, Administration)</v>
      </c>
      <c r="U187" s="13" t="str">
        <f t="shared" si="46"/>
        <v>Prestataires informatiques
Investisseurs
Expert-comptable</v>
      </c>
      <c r="V187" s="27" t="s">
        <v>162</v>
      </c>
      <c r="W187" s="4" t="s">
        <v>163</v>
      </c>
      <c r="X187" s="4" t="s">
        <v>297</v>
      </c>
      <c r="Y187" s="4" t="s">
        <v>13</v>
      </c>
      <c r="Z187" s="4">
        <v>3</v>
      </c>
      <c r="AA187" s="4" t="s">
        <v>13</v>
      </c>
      <c r="AB187" s="95">
        <v>34701</v>
      </c>
      <c r="AC187" s="124" t="s">
        <v>535</v>
      </c>
      <c r="AD187" s="95" t="s">
        <v>13</v>
      </c>
      <c r="AE187" s="95" t="str">
        <f>IF(Tableau14556[[#This Row],[N° RNCP-RS]]="-","-","https://www.francecompetences.fr/recherche/rncp/"&amp;Tableau14556[[#This Row],[N° RNCP-RS]])</f>
        <v>https://www.francecompetences.fr/recherche/rncp/34701</v>
      </c>
      <c r="AF187" s="140" t="s">
        <v>13</v>
      </c>
      <c r="AG187" s="13" t="s">
        <v>13</v>
      </c>
      <c r="AH187" s="26" t="s">
        <v>13</v>
      </c>
      <c r="AI187" s="13" t="s">
        <v>585</v>
      </c>
      <c r="AJ187" s="26" t="s">
        <v>13</v>
      </c>
      <c r="AK187" s="26" t="s">
        <v>13</v>
      </c>
      <c r="AL187" s="13" t="s">
        <v>13</v>
      </c>
      <c r="AM187" s="13" t="s">
        <v>13</v>
      </c>
      <c r="AN187" s="13" t="s">
        <v>13</v>
      </c>
      <c r="AO187" s="13" t="s">
        <v>13</v>
      </c>
    </row>
    <row r="188" spans="1:41" ht="34.200000000000003" hidden="1" customHeight="1" x14ac:dyDescent="0.3">
      <c r="A188" s="11">
        <v>6</v>
      </c>
      <c r="B188" s="11" t="str">
        <f t="shared" si="45"/>
        <v>-</v>
      </c>
      <c r="C188" s="11" t="str">
        <f t="shared" si="45"/>
        <v>JUR</v>
      </c>
      <c r="D188" s="11" t="str">
        <f t="shared" si="45"/>
        <v>DD</v>
      </c>
      <c r="E188" s="13" t="str">
        <f t="shared" si="45"/>
        <v>MFI108</v>
      </c>
      <c r="F188" s="13" t="str">
        <f>Tableau14556[[#This Row],[Code métier]]&amp;Tableau14556[[#This Row],[Compteur ne rien saisir]]</f>
        <v>MFI1086</v>
      </c>
      <c r="G188" s="11" t="str">
        <f t="shared" si="46"/>
        <v>VF</v>
      </c>
      <c r="H188" s="38" t="str">
        <f t="shared" si="46"/>
        <v>-</v>
      </c>
      <c r="I188" s="13" t="str">
        <f t="shared" si="46"/>
        <v>Contrôleur de gestion</v>
      </c>
      <c r="J188" s="13" t="str">
        <f t="shared" si="46"/>
        <v>Contrôleuse de gestion</v>
      </c>
      <c r="K188" s="13" t="str">
        <f t="shared" si="46"/>
        <v>FONCTIONS SUPPORTS</v>
      </c>
      <c r="L188" s="13" t="str">
        <f t="shared" si="46"/>
        <v>Chargé du contrôle de gestion
Contrôleur financier
Analyste contrôle de gestion
Analyste financier</v>
      </c>
      <c r="M188" s="13" t="str">
        <f t="shared" si="46"/>
        <v>Financial controller
Management control officer
Budget Controller
Business Analyst</v>
      </c>
      <c r="N188" s="13" t="str">
        <f t="shared" si="46"/>
        <v>Le contrôleur de gestion assure l’analyse des résultats financiers et des écarts dans le but de piloter la gestion de l'activité et d’améliorer la performance de l’entreprise des marchés financiers. Il accompagne la Direction de l'entreprise dans la définition d’objectifs stratégiques et opérationnels.</v>
      </c>
      <c r="O188" s="13" t="str">
        <f t="shared" si="46"/>
        <v>Préparer et optimiser les outils de gestion et de reporting :
Le Contrôleur de gestion élabore et met en place les indicateurs pertinents, les process de reporting et les tableaux de bord nécessaires au suivi de l’activité. Lors de la conception des outils de pilotage, le contrôleur de gestion intègre leur portée à court, moyen et long terme (ex : fréquence d'utilisation). Il définit les indicateurs, les contrôles selon la fréquence et le cadre du reporting avec les directions associées. Il veille à la fiabilité des informations indiquées et au respect des procédures. 
Assurer le suivi du budget et des états comptables :
Il dimensionne, avec la Direction de l'entreprise, le budget nécessaire à la réalisation des objectifs. Il collecte, consolide et intègre les données budgétaires dans les tableaux de bord et les reportings de suivi de l’activité. Enfin, il anticipe les écarts entre les données intégrées dans les reportings, les budgets et les états comptables pour réorienter les opérations.
Analyser la performance de l’entreprise :
Il analyse les résultats financiers de l’entreprise. Il identifie des plans d’actions permettant d’optimiser les coûts et les processus et les déploie avec l’aide des responsables opérationnels. Le contrôleur de gestion dispose d’une vision d’ensemble de l’entreprise. Il participe à la définition des objectifs et des prévisions budgétaires, sur la base des résultats actuels et des orientations stratégiques de l’entreprise.</v>
      </c>
      <c r="P188" s="13" t="str">
        <f t="shared" si="46"/>
        <v>Contexte économique :
Le poste de contrôleur de gestion gagne en complexité avec l'augmentation des fluctuations économiques. Auparavant en charge des contrôles comptables et budgétaires, le contrôleur de gestion a aujourd’hui un rôle stratégique sur les performances et opérations de l’entreprise. Pour gérer ces missions variées, un esprit d’analyse, des qualités relationnelles et managériales sont nécessaires.
Contraintes réglementaires :
Les évolutions du cadre légal et l’intégration croissante des normes internationales dans les structures financières placent le contrôleur de gestion en position de référent technique sur les évolutions réglementaires. À ce titre, le contrôleur de gestion est en lien fréquent avec les services comptables mais également avec les autres services de l’entreprise (ex: Front office, Conception-structuration) qui ont un impact sur toute la chaîne de financement et la performance de l'entreprise.
Évolutions technologiques :
Sur les marchés financiers, l'augmentation du nombre de données rend plus complexe leur traitement et l'analyse des flux financiers. Dans ce contexte, le contrôleur de gestion est de plus en plus amené à maitriser la Data Analyse pour parvenir à analyser ces informations et effectuer des benchmarks (ex : ratios concurrence).
Critères ESG :
L’intégration du développement durable en entreprise impacte les fonctions du contrôleur de gestion qui peut être en charge de la construction, du suivi et du pilotage du reporting d’indicateurs extrafinanciers.</v>
      </c>
      <c r="Q188" s="13" t="str">
        <f t="shared" si="46"/>
        <v>Taille et type d’organisation :
Le métier de contrôleur de gestion existe dans des structures d'intermédiation financière de tailles variables, notamment de type PME et plus grande.
Dans une entreprise de taille importante, le rôle du contrôleur de gestion est stratégique, il se concentre sur l’analyse et l’optimisation des résultats. Dans une structure de moyenne taille, les missions du contrôleur de gestion seront plus opérationnelles avec la mise en place d’outils et de procédure et le contrôle et suivi des reportings. Dans les entreprises de type TPE, le contrôle de gestion peut partiellement être effectué par le Directeur-Associé et/ou le Comptable.
Taille et type de projet ou d’opération :
Contrairement au comptable dont les activités sont moins affectées par cette variable, les outils, technologies et process mis en place par le Contrôleur de gestion sont liés à la dimension et au type d'opérations engagées par l'entreprise (ex : tableur Excel pour des indicateurs ponctuels centralisés, logiciels métiers pour des processus plus complexes, etc.)</v>
      </c>
      <c r="R188" s="13" t="str">
        <f t="shared" si="46"/>
        <v>Le besoin d'analyse de la performance quotidienne ainsi que le durcissement des réglementations entrainent une augmentation des reportings et un raccourcissement des
délais ce qui peut impacter le temps de travail. La période budgétaire, une ou plusieurs fois par an, est une période plus intense pour ce métier.</v>
      </c>
      <c r="S188" s="13" t="str">
        <f t="shared" si="46"/>
        <v>Les déplacements sont peu fréquents. Les interactions internes sont fortes avec la Direction et les responsables opérationnels.</v>
      </c>
      <c r="T188" s="13" t="str">
        <f t="shared" si="46"/>
        <v>Directeur-Associé
Secrétaire général
Gestionnaire Back-office
Gestionnaire Middle-office
Comptable
Autres contrôleurs de gestion groupe
Contrôleur de gestion
Ensemble des fonctions supports de l'entreprise (IT, Juridique, Fiscal, Administration)</v>
      </c>
      <c r="U188" s="13" t="str">
        <f t="shared" si="46"/>
        <v>Prestataires informatiques
Investisseurs
Expert-comptable</v>
      </c>
      <c r="V188" s="27" t="s">
        <v>162</v>
      </c>
      <c r="W188" s="4" t="s">
        <v>163</v>
      </c>
      <c r="X188" s="4" t="s">
        <v>168</v>
      </c>
      <c r="Y188" s="4" t="s">
        <v>13</v>
      </c>
      <c r="Z188" s="4">
        <v>3</v>
      </c>
      <c r="AA188" s="4" t="s">
        <v>13</v>
      </c>
      <c r="AB188" s="95">
        <v>29764</v>
      </c>
      <c r="AC188" s="124" t="s">
        <v>515</v>
      </c>
      <c r="AD188" s="95" t="s">
        <v>13</v>
      </c>
      <c r="AE188" s="95" t="str">
        <f>IF(Tableau14556[[#This Row],[N° RNCP-RS]]="-","-","https://www.francecompetences.fr/recherche/rncp/"&amp;Tableau14556[[#This Row],[N° RNCP-RS]])</f>
        <v>https://www.francecompetences.fr/recherche/rncp/29764</v>
      </c>
      <c r="AF188" s="140" t="s">
        <v>13</v>
      </c>
      <c r="AG188" s="13" t="s">
        <v>13</v>
      </c>
      <c r="AH188" s="26" t="s">
        <v>13</v>
      </c>
      <c r="AI188" s="13" t="s">
        <v>585</v>
      </c>
      <c r="AJ188" s="26" t="s">
        <v>13</v>
      </c>
      <c r="AK188" s="26" t="s">
        <v>13</v>
      </c>
      <c r="AL188" s="13" t="s">
        <v>13</v>
      </c>
      <c r="AM188" s="13" t="s">
        <v>13</v>
      </c>
      <c r="AN188" s="13" t="s">
        <v>13</v>
      </c>
      <c r="AO188" s="13" t="s">
        <v>13</v>
      </c>
    </row>
    <row r="189" spans="1:41" ht="34.200000000000003" hidden="1" customHeight="1" x14ac:dyDescent="0.3">
      <c r="A189" s="11">
        <v>7</v>
      </c>
      <c r="B189" s="11" t="str">
        <f t="shared" si="45"/>
        <v>-</v>
      </c>
      <c r="C189" s="11" t="str">
        <f t="shared" si="45"/>
        <v>JUR</v>
      </c>
      <c r="D189" s="11" t="str">
        <f t="shared" si="45"/>
        <v>DD</v>
      </c>
      <c r="E189" s="13" t="str">
        <f t="shared" si="45"/>
        <v>MFI108</v>
      </c>
      <c r="F189" s="13" t="str">
        <f>Tableau14556[[#This Row],[Code métier]]&amp;Tableau14556[[#This Row],[Compteur ne rien saisir]]</f>
        <v>MFI1087</v>
      </c>
      <c r="G189" s="11" t="str">
        <f t="shared" si="46"/>
        <v>VF</v>
      </c>
      <c r="H189" s="38" t="str">
        <f t="shared" si="46"/>
        <v>-</v>
      </c>
      <c r="I189" s="13" t="str">
        <f t="shared" si="46"/>
        <v>Contrôleur de gestion</v>
      </c>
      <c r="J189" s="13" t="str">
        <f t="shared" si="46"/>
        <v>Contrôleuse de gestion</v>
      </c>
      <c r="K189" s="13" t="str">
        <f t="shared" si="46"/>
        <v>FONCTIONS SUPPORTS</v>
      </c>
      <c r="L189" s="13" t="str">
        <f t="shared" si="46"/>
        <v>Chargé du contrôle de gestion
Contrôleur financier
Analyste contrôle de gestion
Analyste financier</v>
      </c>
      <c r="M189" s="13" t="str">
        <f t="shared" si="46"/>
        <v>Financial controller
Management control officer
Budget Controller
Business Analyst</v>
      </c>
      <c r="N189" s="13" t="str">
        <f t="shared" si="46"/>
        <v>Le contrôleur de gestion assure l’analyse des résultats financiers et des écarts dans le but de piloter la gestion de l'activité et d’améliorer la performance de l’entreprise des marchés financiers. Il accompagne la Direction de l'entreprise dans la définition d’objectifs stratégiques et opérationnels.</v>
      </c>
      <c r="O189" s="13" t="str">
        <f t="shared" si="46"/>
        <v>Préparer et optimiser les outils de gestion et de reporting :
Le Contrôleur de gestion élabore et met en place les indicateurs pertinents, les process de reporting et les tableaux de bord nécessaires au suivi de l’activité. Lors de la conception des outils de pilotage, le contrôleur de gestion intègre leur portée à court, moyen et long terme (ex : fréquence d'utilisation). Il définit les indicateurs, les contrôles selon la fréquence et le cadre du reporting avec les directions associées. Il veille à la fiabilité des informations indiquées et au respect des procédures. 
Assurer le suivi du budget et des états comptables :
Il dimensionne, avec la Direction de l'entreprise, le budget nécessaire à la réalisation des objectifs. Il collecte, consolide et intègre les données budgétaires dans les tableaux de bord et les reportings de suivi de l’activité. Enfin, il anticipe les écarts entre les données intégrées dans les reportings, les budgets et les états comptables pour réorienter les opérations.
Analyser la performance de l’entreprise :
Il analyse les résultats financiers de l’entreprise. Il identifie des plans d’actions permettant d’optimiser les coûts et les processus et les déploie avec l’aide des responsables opérationnels. Le contrôleur de gestion dispose d’une vision d’ensemble de l’entreprise. Il participe à la définition des objectifs et des prévisions budgétaires, sur la base des résultats actuels et des orientations stratégiques de l’entreprise.</v>
      </c>
      <c r="P189" s="13" t="str">
        <f t="shared" si="46"/>
        <v>Contexte économique :
Le poste de contrôleur de gestion gagne en complexité avec l'augmentation des fluctuations économiques. Auparavant en charge des contrôles comptables et budgétaires, le contrôleur de gestion a aujourd’hui un rôle stratégique sur les performances et opérations de l’entreprise. Pour gérer ces missions variées, un esprit d’analyse, des qualités relationnelles et managériales sont nécessaires.
Contraintes réglementaires :
Les évolutions du cadre légal et l’intégration croissante des normes internationales dans les structures financières placent le contrôleur de gestion en position de référent technique sur les évolutions réglementaires. À ce titre, le contrôleur de gestion est en lien fréquent avec les services comptables mais également avec les autres services de l’entreprise (ex: Front office, Conception-structuration) qui ont un impact sur toute la chaîne de financement et la performance de l'entreprise.
Évolutions technologiques :
Sur les marchés financiers, l'augmentation du nombre de données rend plus complexe leur traitement et l'analyse des flux financiers. Dans ce contexte, le contrôleur de gestion est de plus en plus amené à maitriser la Data Analyse pour parvenir à analyser ces informations et effectuer des benchmarks (ex : ratios concurrence).
Critères ESG :
L’intégration du développement durable en entreprise impacte les fonctions du contrôleur de gestion qui peut être en charge de la construction, du suivi et du pilotage du reporting d’indicateurs extrafinanciers.</v>
      </c>
      <c r="Q189" s="13" t="str">
        <f t="shared" si="46"/>
        <v>Taille et type d’organisation :
Le métier de contrôleur de gestion existe dans des structures d'intermédiation financière de tailles variables, notamment de type PME et plus grande.
Dans une entreprise de taille importante, le rôle du contrôleur de gestion est stratégique, il se concentre sur l’analyse et l’optimisation des résultats. Dans une structure de moyenne taille, les missions du contrôleur de gestion seront plus opérationnelles avec la mise en place d’outils et de procédure et le contrôle et suivi des reportings. Dans les entreprises de type TPE, le contrôle de gestion peut partiellement être effectué par le Directeur-Associé et/ou le Comptable.
Taille et type de projet ou d’opération :
Contrairement au comptable dont les activités sont moins affectées par cette variable, les outils, technologies et process mis en place par le Contrôleur de gestion sont liés à la dimension et au type d'opérations engagées par l'entreprise (ex : tableur Excel pour des indicateurs ponctuels centralisés, logiciels métiers pour des processus plus complexes, etc.)</v>
      </c>
      <c r="R189" s="13" t="str">
        <f t="shared" si="46"/>
        <v>Le besoin d'analyse de la performance quotidienne ainsi que le durcissement des réglementations entrainent une augmentation des reportings et un raccourcissement des
délais ce qui peut impacter le temps de travail. La période budgétaire, une ou plusieurs fois par an, est une période plus intense pour ce métier.</v>
      </c>
      <c r="S189" s="13" t="str">
        <f t="shared" si="46"/>
        <v>Les déplacements sont peu fréquents. Les interactions internes sont fortes avec la Direction et les responsables opérationnels.</v>
      </c>
      <c r="T189" s="13" t="str">
        <f t="shared" si="46"/>
        <v>Directeur-Associé
Secrétaire général
Gestionnaire Back-office
Gestionnaire Middle-office
Comptable
Autres contrôleurs de gestion groupe
Contrôleur de gestion
Ensemble des fonctions supports de l'entreprise (IT, Juridique, Fiscal, Administration)</v>
      </c>
      <c r="U189" s="13" t="str">
        <f t="shared" si="46"/>
        <v>Prestataires informatiques
Investisseurs
Expert-comptable</v>
      </c>
      <c r="V189" s="27" t="s">
        <v>96</v>
      </c>
      <c r="W189" s="4" t="s">
        <v>140</v>
      </c>
      <c r="X189" s="4" t="s">
        <v>151</v>
      </c>
      <c r="Y189" s="4" t="s">
        <v>13</v>
      </c>
      <c r="Z189" s="4">
        <v>2</v>
      </c>
      <c r="AA189" s="4" t="s">
        <v>13</v>
      </c>
      <c r="AB189" s="95">
        <v>35534</v>
      </c>
      <c r="AC189" s="124" t="s">
        <v>516</v>
      </c>
      <c r="AD189" s="95" t="s">
        <v>13</v>
      </c>
      <c r="AE189" s="95" t="str">
        <f>IF(Tableau14556[[#This Row],[N° RNCP-RS]]="-","-","https://www.francecompetences.fr/recherche/rncp/"&amp;Tableau14556[[#This Row],[N° RNCP-RS]])</f>
        <v>https://www.francecompetences.fr/recherche/rncp/35534</v>
      </c>
      <c r="AF189" s="140" t="s">
        <v>13</v>
      </c>
      <c r="AG189" s="13" t="s">
        <v>13</v>
      </c>
      <c r="AH189" s="26" t="s">
        <v>13</v>
      </c>
      <c r="AI189" s="13" t="s">
        <v>585</v>
      </c>
      <c r="AJ189" s="26" t="s">
        <v>13</v>
      </c>
      <c r="AK189" s="26" t="s">
        <v>13</v>
      </c>
      <c r="AL189" s="13" t="s">
        <v>13</v>
      </c>
      <c r="AM189" s="13" t="s">
        <v>13</v>
      </c>
      <c r="AN189" s="13" t="s">
        <v>13</v>
      </c>
      <c r="AO189" s="13" t="s">
        <v>13</v>
      </c>
    </row>
    <row r="190" spans="1:41" ht="34.200000000000003" hidden="1" customHeight="1" x14ac:dyDescent="0.3">
      <c r="A190" s="11">
        <v>8</v>
      </c>
      <c r="B190" s="11" t="str">
        <f t="shared" si="45"/>
        <v>-</v>
      </c>
      <c r="C190" s="11" t="str">
        <f t="shared" si="45"/>
        <v>JUR</v>
      </c>
      <c r="D190" s="11" t="str">
        <f t="shared" si="45"/>
        <v>DD</v>
      </c>
      <c r="E190" s="13" t="str">
        <f t="shared" si="45"/>
        <v>MFI108</v>
      </c>
      <c r="F190" s="13" t="str">
        <f>Tableau14556[[#This Row],[Code métier]]&amp;Tableau14556[[#This Row],[Compteur ne rien saisir]]</f>
        <v>MFI1088</v>
      </c>
      <c r="G190" s="11" t="str">
        <f t="shared" si="46"/>
        <v>VF</v>
      </c>
      <c r="H190" s="38" t="str">
        <f t="shared" si="46"/>
        <v>-</v>
      </c>
      <c r="I190" s="13" t="str">
        <f t="shared" si="46"/>
        <v>Contrôleur de gestion</v>
      </c>
      <c r="J190" s="13" t="str">
        <f t="shared" si="46"/>
        <v>Contrôleuse de gestion</v>
      </c>
      <c r="K190" s="13" t="str">
        <f t="shared" si="46"/>
        <v>FONCTIONS SUPPORTS</v>
      </c>
      <c r="L190" s="13" t="str">
        <f t="shared" si="46"/>
        <v>Chargé du contrôle de gestion
Contrôleur financier
Analyste contrôle de gestion
Analyste financier</v>
      </c>
      <c r="M190" s="13" t="str">
        <f t="shared" si="46"/>
        <v>Financial controller
Management control officer
Budget Controller
Business Analyst</v>
      </c>
      <c r="N190" s="13" t="str">
        <f t="shared" si="46"/>
        <v>Le contrôleur de gestion assure l’analyse des résultats financiers et des écarts dans le but de piloter la gestion de l'activité et d’améliorer la performance de l’entreprise des marchés financiers. Il accompagne la Direction de l'entreprise dans la définition d’objectifs stratégiques et opérationnels.</v>
      </c>
      <c r="O190" s="13" t="str">
        <f t="shared" si="46"/>
        <v>Préparer et optimiser les outils de gestion et de reporting :
Le Contrôleur de gestion élabore et met en place les indicateurs pertinents, les process de reporting et les tableaux de bord nécessaires au suivi de l’activité. Lors de la conception des outils de pilotage, le contrôleur de gestion intègre leur portée à court, moyen et long terme (ex : fréquence d'utilisation). Il définit les indicateurs, les contrôles selon la fréquence et le cadre du reporting avec les directions associées. Il veille à la fiabilité des informations indiquées et au respect des procédures. 
Assurer le suivi du budget et des états comptables :
Il dimensionne, avec la Direction de l'entreprise, le budget nécessaire à la réalisation des objectifs. Il collecte, consolide et intègre les données budgétaires dans les tableaux de bord et les reportings de suivi de l’activité. Enfin, il anticipe les écarts entre les données intégrées dans les reportings, les budgets et les états comptables pour réorienter les opérations.
Analyser la performance de l’entreprise :
Il analyse les résultats financiers de l’entreprise. Il identifie des plans d’actions permettant d’optimiser les coûts et les processus et les déploie avec l’aide des responsables opérationnels. Le contrôleur de gestion dispose d’une vision d’ensemble de l’entreprise. Il participe à la définition des objectifs et des prévisions budgétaires, sur la base des résultats actuels et des orientations stratégiques de l’entreprise.</v>
      </c>
      <c r="P190" s="13" t="str">
        <f t="shared" si="46"/>
        <v>Contexte économique :
Le poste de contrôleur de gestion gagne en complexité avec l'augmentation des fluctuations économiques. Auparavant en charge des contrôles comptables et budgétaires, le contrôleur de gestion a aujourd’hui un rôle stratégique sur les performances et opérations de l’entreprise. Pour gérer ces missions variées, un esprit d’analyse, des qualités relationnelles et managériales sont nécessaires.
Contraintes réglementaires :
Les évolutions du cadre légal et l’intégration croissante des normes internationales dans les structures financières placent le contrôleur de gestion en position de référent technique sur les évolutions réglementaires. À ce titre, le contrôleur de gestion est en lien fréquent avec les services comptables mais également avec les autres services de l’entreprise (ex: Front office, Conception-structuration) qui ont un impact sur toute la chaîne de financement et la performance de l'entreprise.
Évolutions technologiques :
Sur les marchés financiers, l'augmentation du nombre de données rend plus complexe leur traitement et l'analyse des flux financiers. Dans ce contexte, le contrôleur de gestion est de plus en plus amené à maitriser la Data Analyse pour parvenir à analyser ces informations et effectuer des benchmarks (ex : ratios concurrence).
Critères ESG :
L’intégration du développement durable en entreprise impacte les fonctions du contrôleur de gestion qui peut être en charge de la construction, du suivi et du pilotage du reporting d’indicateurs extrafinanciers.</v>
      </c>
      <c r="Q190" s="13" t="str">
        <f t="shared" si="46"/>
        <v>Taille et type d’organisation :
Le métier de contrôleur de gestion existe dans des structures d'intermédiation financière de tailles variables, notamment de type PME et plus grande.
Dans une entreprise de taille importante, le rôle du contrôleur de gestion est stratégique, il se concentre sur l’analyse et l’optimisation des résultats. Dans une structure de moyenne taille, les missions du contrôleur de gestion seront plus opérationnelles avec la mise en place d’outils et de procédure et le contrôle et suivi des reportings. Dans les entreprises de type TPE, le contrôle de gestion peut partiellement être effectué par le Directeur-Associé et/ou le Comptable.
Taille et type de projet ou d’opération :
Contrairement au comptable dont les activités sont moins affectées par cette variable, les outils, technologies et process mis en place par le Contrôleur de gestion sont liés à la dimension et au type d'opérations engagées par l'entreprise (ex : tableur Excel pour des indicateurs ponctuels centralisés, logiciels métiers pour des processus plus complexes, etc.)</v>
      </c>
      <c r="R190" s="13" t="str">
        <f t="shared" si="46"/>
        <v>Le besoin d'analyse de la performance quotidienne ainsi que le durcissement des réglementations entrainent une augmentation des reportings et un raccourcissement des
délais ce qui peut impacter le temps de travail. La période budgétaire, une ou plusieurs fois par an, est une période plus intense pour ce métier.</v>
      </c>
      <c r="S190" s="13" t="str">
        <f t="shared" si="46"/>
        <v>Les déplacements sont peu fréquents. Les interactions internes sont fortes avec la Direction et les responsables opérationnels.</v>
      </c>
      <c r="T190" s="13" t="str">
        <f t="shared" si="46"/>
        <v>Directeur-Associé
Secrétaire général
Gestionnaire Back-office
Gestionnaire Middle-office
Comptable
Autres contrôleurs de gestion groupe
Contrôleur de gestion
Ensemble des fonctions supports de l'entreprise (IT, Juridique, Fiscal, Administration)</v>
      </c>
      <c r="U190" s="13" t="str">
        <f t="shared" si="46"/>
        <v>Prestataires informatiques
Investisseurs
Expert-comptable</v>
      </c>
      <c r="V190" s="27" t="s">
        <v>96</v>
      </c>
      <c r="W190" s="4" t="s">
        <v>211</v>
      </c>
      <c r="X190" s="4" t="s">
        <v>153</v>
      </c>
      <c r="Y190" s="4" t="s">
        <v>13</v>
      </c>
      <c r="Z190" s="4">
        <v>2</v>
      </c>
      <c r="AA190" s="4" t="s">
        <v>13</v>
      </c>
      <c r="AB190" s="95" t="s">
        <v>13</v>
      </c>
      <c r="AC190" s="95" t="s">
        <v>13</v>
      </c>
      <c r="AD190" s="95" t="s">
        <v>13</v>
      </c>
      <c r="AE190" s="95" t="str">
        <f>IF(Tableau14556[[#This Row],[N° RNCP-RS]]="-","-","https://www.francecompetences.fr/recherche/rncp/"&amp;Tableau14556[[#This Row],[N° RNCP-RS]])</f>
        <v>-</v>
      </c>
      <c r="AF190" s="140" t="s">
        <v>13</v>
      </c>
      <c r="AG190" s="13" t="s">
        <v>13</v>
      </c>
      <c r="AH190" s="26" t="s">
        <v>13</v>
      </c>
      <c r="AI190" s="13" t="s">
        <v>585</v>
      </c>
      <c r="AJ190" s="26" t="s">
        <v>13</v>
      </c>
      <c r="AK190" s="26" t="s">
        <v>13</v>
      </c>
      <c r="AL190" s="13" t="s">
        <v>13</v>
      </c>
      <c r="AM190" s="13" t="s">
        <v>13</v>
      </c>
      <c r="AN190" s="13" t="s">
        <v>13</v>
      </c>
      <c r="AO190" s="13" t="s">
        <v>13</v>
      </c>
    </row>
    <row r="191" spans="1:41" ht="34.200000000000003" hidden="1" customHeight="1" x14ac:dyDescent="0.3">
      <c r="A191" s="11">
        <v>9</v>
      </c>
      <c r="B191" s="11" t="str">
        <f t="shared" si="45"/>
        <v>-</v>
      </c>
      <c r="C191" s="11" t="str">
        <f t="shared" si="45"/>
        <v>JUR</v>
      </c>
      <c r="D191" s="11" t="str">
        <f t="shared" si="45"/>
        <v>DD</v>
      </c>
      <c r="E191" s="13" t="str">
        <f t="shared" si="45"/>
        <v>MFI108</v>
      </c>
      <c r="F191" s="13" t="str">
        <f>Tableau14556[[#This Row],[Code métier]]&amp;Tableau14556[[#This Row],[Compteur ne rien saisir]]</f>
        <v>MFI1089</v>
      </c>
      <c r="G191" s="11" t="str">
        <f t="shared" si="46"/>
        <v>VF</v>
      </c>
      <c r="H191" s="38" t="str">
        <f t="shared" si="46"/>
        <v>-</v>
      </c>
      <c r="I191" s="13" t="str">
        <f t="shared" si="46"/>
        <v>Contrôleur de gestion</v>
      </c>
      <c r="J191" s="13" t="str">
        <f t="shared" si="46"/>
        <v>Contrôleuse de gestion</v>
      </c>
      <c r="K191" s="13" t="str">
        <f t="shared" si="46"/>
        <v>FONCTIONS SUPPORTS</v>
      </c>
      <c r="L191" s="13" t="str">
        <f t="shared" si="46"/>
        <v>Chargé du contrôle de gestion
Contrôleur financier
Analyste contrôle de gestion
Analyste financier</v>
      </c>
      <c r="M191" s="13" t="str">
        <f t="shared" si="46"/>
        <v>Financial controller
Management control officer
Budget Controller
Business Analyst</v>
      </c>
      <c r="N191" s="13" t="str">
        <f t="shared" si="46"/>
        <v>Le contrôleur de gestion assure l’analyse des résultats financiers et des écarts dans le but de piloter la gestion de l'activité et d’améliorer la performance de l’entreprise des marchés financiers. Il accompagne la Direction de l'entreprise dans la définition d’objectifs stratégiques et opérationnels.</v>
      </c>
      <c r="O191" s="13" t="str">
        <f t="shared" si="46"/>
        <v>Préparer et optimiser les outils de gestion et de reporting :
Le Contrôleur de gestion élabore et met en place les indicateurs pertinents, les process de reporting et les tableaux de bord nécessaires au suivi de l’activité. Lors de la conception des outils de pilotage, le contrôleur de gestion intègre leur portée à court, moyen et long terme (ex : fréquence d'utilisation). Il définit les indicateurs, les contrôles selon la fréquence et le cadre du reporting avec les directions associées. Il veille à la fiabilité des informations indiquées et au respect des procédures. 
Assurer le suivi du budget et des états comptables :
Il dimensionne, avec la Direction de l'entreprise, le budget nécessaire à la réalisation des objectifs. Il collecte, consolide et intègre les données budgétaires dans les tableaux de bord et les reportings de suivi de l’activité. Enfin, il anticipe les écarts entre les données intégrées dans les reportings, les budgets et les états comptables pour réorienter les opérations.
Analyser la performance de l’entreprise :
Il analyse les résultats financiers de l’entreprise. Il identifie des plans d’actions permettant d’optimiser les coûts et les processus et les déploie avec l’aide des responsables opérationnels. Le contrôleur de gestion dispose d’une vision d’ensemble de l’entreprise. Il participe à la définition des objectifs et des prévisions budgétaires, sur la base des résultats actuels et des orientations stratégiques de l’entreprise.</v>
      </c>
      <c r="P191" s="13" t="str">
        <f t="shared" si="46"/>
        <v>Contexte économique :
Le poste de contrôleur de gestion gagne en complexité avec l'augmentation des fluctuations économiques. Auparavant en charge des contrôles comptables et budgétaires, le contrôleur de gestion a aujourd’hui un rôle stratégique sur les performances et opérations de l’entreprise. Pour gérer ces missions variées, un esprit d’analyse, des qualités relationnelles et managériales sont nécessaires.
Contraintes réglementaires :
Les évolutions du cadre légal et l’intégration croissante des normes internationales dans les structures financières placent le contrôleur de gestion en position de référent technique sur les évolutions réglementaires. À ce titre, le contrôleur de gestion est en lien fréquent avec les services comptables mais également avec les autres services de l’entreprise (ex: Front office, Conception-structuration) qui ont un impact sur toute la chaîne de financement et la performance de l'entreprise.
Évolutions technologiques :
Sur les marchés financiers, l'augmentation du nombre de données rend plus complexe leur traitement et l'analyse des flux financiers. Dans ce contexte, le contrôleur de gestion est de plus en plus amené à maitriser la Data Analyse pour parvenir à analyser ces informations et effectuer des benchmarks (ex : ratios concurrence).
Critères ESG :
L’intégration du développement durable en entreprise impacte les fonctions du contrôleur de gestion qui peut être en charge de la construction, du suivi et du pilotage du reporting d’indicateurs extrafinanciers.</v>
      </c>
      <c r="Q191" s="13" t="str">
        <f t="shared" si="46"/>
        <v>Taille et type d’organisation :
Le métier de contrôleur de gestion existe dans des structures d'intermédiation financière de tailles variables, notamment de type PME et plus grande.
Dans une entreprise de taille importante, le rôle du contrôleur de gestion est stratégique, il se concentre sur l’analyse et l’optimisation des résultats. Dans une structure de moyenne taille, les missions du contrôleur de gestion seront plus opérationnelles avec la mise en place d’outils et de procédure et le contrôle et suivi des reportings. Dans les entreprises de type TPE, le contrôle de gestion peut partiellement être effectué par le Directeur-Associé et/ou le Comptable.
Taille et type de projet ou d’opération :
Contrairement au comptable dont les activités sont moins affectées par cette variable, les outils, technologies et process mis en place par le Contrôleur de gestion sont liés à la dimension et au type d'opérations engagées par l'entreprise (ex : tableur Excel pour des indicateurs ponctuels centralisés, logiciels métiers pour des processus plus complexes, etc.)</v>
      </c>
      <c r="R191" s="13" t="str">
        <f t="shared" si="46"/>
        <v>Le besoin d'analyse de la performance quotidienne ainsi que le durcissement des réglementations entrainent une augmentation des reportings et un raccourcissement des
délais ce qui peut impacter le temps de travail. La période budgétaire, une ou plusieurs fois par an, est une période plus intense pour ce métier.</v>
      </c>
      <c r="S191" s="13" t="str">
        <f t="shared" si="46"/>
        <v>Les déplacements sont peu fréquents. Les interactions internes sont fortes avec la Direction et les responsables opérationnels.</v>
      </c>
      <c r="T191" s="13" t="str">
        <f t="shared" si="46"/>
        <v>Directeur-Associé
Secrétaire général
Gestionnaire Back-office
Gestionnaire Middle-office
Comptable
Autres contrôleurs de gestion groupe
Contrôleur de gestion
Ensemble des fonctions supports de l'entreprise (IT, Juridique, Fiscal, Administration)</v>
      </c>
      <c r="U191" s="13" t="str">
        <f t="shared" si="46"/>
        <v>Prestataires informatiques
Investisseurs
Expert-comptable</v>
      </c>
      <c r="V191" s="27" t="s">
        <v>96</v>
      </c>
      <c r="W191" s="4" t="s">
        <v>211</v>
      </c>
      <c r="X191" s="4" t="s">
        <v>158</v>
      </c>
      <c r="Y191" s="4" t="s">
        <v>13</v>
      </c>
      <c r="Z191" s="4">
        <v>2</v>
      </c>
      <c r="AA191" s="4" t="s">
        <v>13</v>
      </c>
      <c r="AB191" s="95" t="s">
        <v>13</v>
      </c>
      <c r="AC191" s="95" t="s">
        <v>13</v>
      </c>
      <c r="AD191" s="95" t="s">
        <v>13</v>
      </c>
      <c r="AE191" s="95" t="str">
        <f>IF(Tableau14556[[#This Row],[N° RNCP-RS]]="-","-","https://www.francecompetences.fr/recherche/rncp/"&amp;Tableau14556[[#This Row],[N° RNCP-RS]])</f>
        <v>-</v>
      </c>
      <c r="AF191" s="140" t="s">
        <v>13</v>
      </c>
      <c r="AG191" s="13" t="s">
        <v>13</v>
      </c>
      <c r="AH191" s="26" t="s">
        <v>13</v>
      </c>
      <c r="AI191" s="13" t="s">
        <v>585</v>
      </c>
      <c r="AJ191" s="26" t="s">
        <v>13</v>
      </c>
      <c r="AK191" s="26" t="s">
        <v>13</v>
      </c>
      <c r="AL191" s="13" t="s">
        <v>13</v>
      </c>
      <c r="AM191" s="13" t="s">
        <v>13</v>
      </c>
      <c r="AN191" s="13" t="s">
        <v>13</v>
      </c>
      <c r="AO191" s="13" t="s">
        <v>13</v>
      </c>
    </row>
    <row r="192" spans="1:41" ht="34.200000000000003" hidden="1" customHeight="1" x14ac:dyDescent="0.3">
      <c r="A192" s="11">
        <v>10</v>
      </c>
      <c r="B192" s="11" t="str">
        <f t="shared" si="45"/>
        <v>-</v>
      </c>
      <c r="C192" s="11" t="str">
        <f t="shared" si="45"/>
        <v>JUR</v>
      </c>
      <c r="D192" s="11" t="str">
        <f t="shared" si="45"/>
        <v>DD</v>
      </c>
      <c r="E192" s="13" t="str">
        <f t="shared" si="45"/>
        <v>MFI108</v>
      </c>
      <c r="F192" s="13" t="str">
        <f>Tableau14556[[#This Row],[Code métier]]&amp;Tableau14556[[#This Row],[Compteur ne rien saisir]]</f>
        <v>MFI10810</v>
      </c>
      <c r="G192" s="11" t="str">
        <f t="shared" si="46"/>
        <v>VF</v>
      </c>
      <c r="H192" s="38" t="str">
        <f t="shared" si="46"/>
        <v>-</v>
      </c>
      <c r="I192" s="13" t="str">
        <f t="shared" si="46"/>
        <v>Contrôleur de gestion</v>
      </c>
      <c r="J192" s="13" t="str">
        <f t="shared" si="46"/>
        <v>Contrôleuse de gestion</v>
      </c>
      <c r="K192" s="13" t="str">
        <f t="shared" si="46"/>
        <v>FONCTIONS SUPPORTS</v>
      </c>
      <c r="L192" s="13" t="str">
        <f t="shared" si="46"/>
        <v>Chargé du contrôle de gestion
Contrôleur financier
Analyste contrôle de gestion
Analyste financier</v>
      </c>
      <c r="M192" s="13" t="str">
        <f t="shared" si="46"/>
        <v>Financial controller
Management control officer
Budget Controller
Business Analyst</v>
      </c>
      <c r="N192" s="13" t="str">
        <f t="shared" si="46"/>
        <v>Le contrôleur de gestion assure l’analyse des résultats financiers et des écarts dans le but de piloter la gestion de l'activité et d’améliorer la performance de l’entreprise des marchés financiers. Il accompagne la Direction de l'entreprise dans la définition d’objectifs stratégiques et opérationnels.</v>
      </c>
      <c r="O192" s="13" t="str">
        <f t="shared" si="46"/>
        <v>Préparer et optimiser les outils de gestion et de reporting :
Le Contrôleur de gestion élabore et met en place les indicateurs pertinents, les process de reporting et les tableaux de bord nécessaires au suivi de l’activité. Lors de la conception des outils de pilotage, le contrôleur de gestion intègre leur portée à court, moyen et long terme (ex : fréquence d'utilisation). Il définit les indicateurs, les contrôles selon la fréquence et le cadre du reporting avec les directions associées. Il veille à la fiabilité des informations indiquées et au respect des procédures. 
Assurer le suivi du budget et des états comptables :
Il dimensionne, avec la Direction de l'entreprise, le budget nécessaire à la réalisation des objectifs. Il collecte, consolide et intègre les données budgétaires dans les tableaux de bord et les reportings de suivi de l’activité. Enfin, il anticipe les écarts entre les données intégrées dans les reportings, les budgets et les états comptables pour réorienter les opérations.
Analyser la performance de l’entreprise :
Il analyse les résultats financiers de l’entreprise. Il identifie des plans d’actions permettant d’optimiser les coûts et les processus et les déploie avec l’aide des responsables opérationnels. Le contrôleur de gestion dispose d’une vision d’ensemble de l’entreprise. Il participe à la définition des objectifs et des prévisions budgétaires, sur la base des résultats actuels et des orientations stratégiques de l’entreprise.</v>
      </c>
      <c r="P192" s="13" t="str">
        <f t="shared" si="46"/>
        <v>Contexte économique :
Le poste de contrôleur de gestion gagne en complexité avec l'augmentation des fluctuations économiques. Auparavant en charge des contrôles comptables et budgétaires, le contrôleur de gestion a aujourd’hui un rôle stratégique sur les performances et opérations de l’entreprise. Pour gérer ces missions variées, un esprit d’analyse, des qualités relationnelles et managériales sont nécessaires.
Contraintes réglementaires :
Les évolutions du cadre légal et l’intégration croissante des normes internationales dans les structures financières placent le contrôleur de gestion en position de référent technique sur les évolutions réglementaires. À ce titre, le contrôleur de gestion est en lien fréquent avec les services comptables mais également avec les autres services de l’entreprise (ex: Front office, Conception-structuration) qui ont un impact sur toute la chaîne de financement et la performance de l'entreprise.
Évolutions technologiques :
Sur les marchés financiers, l'augmentation du nombre de données rend plus complexe leur traitement et l'analyse des flux financiers. Dans ce contexte, le contrôleur de gestion est de plus en plus amené à maitriser la Data Analyse pour parvenir à analyser ces informations et effectuer des benchmarks (ex : ratios concurrence).
Critères ESG :
L’intégration du développement durable en entreprise impacte les fonctions du contrôleur de gestion qui peut être en charge de la construction, du suivi et du pilotage du reporting d’indicateurs extrafinanciers.</v>
      </c>
      <c r="Q192" s="13" t="str">
        <f t="shared" si="46"/>
        <v>Taille et type d’organisation :
Le métier de contrôleur de gestion existe dans des structures d'intermédiation financière de tailles variables, notamment de type PME et plus grande.
Dans une entreprise de taille importante, le rôle du contrôleur de gestion est stratégique, il se concentre sur l’analyse et l’optimisation des résultats. Dans une structure de moyenne taille, les missions du contrôleur de gestion seront plus opérationnelles avec la mise en place d’outils et de procédure et le contrôle et suivi des reportings. Dans les entreprises de type TPE, le contrôle de gestion peut partiellement être effectué par le Directeur-Associé et/ou le Comptable.
Taille et type de projet ou d’opération :
Contrairement au comptable dont les activités sont moins affectées par cette variable, les outils, technologies et process mis en place par le Contrôleur de gestion sont liés à la dimension et au type d'opérations engagées par l'entreprise (ex : tableur Excel pour des indicateurs ponctuels centralisés, logiciels métiers pour des processus plus complexes, etc.)</v>
      </c>
      <c r="R192" s="13" t="str">
        <f t="shared" si="46"/>
        <v>Le besoin d'analyse de la performance quotidienne ainsi que le durcissement des réglementations entrainent une augmentation des reportings et un raccourcissement des
délais ce qui peut impacter le temps de travail. La période budgétaire, une ou plusieurs fois par an, est une période plus intense pour ce métier.</v>
      </c>
      <c r="S192" s="13" t="str">
        <f t="shared" si="46"/>
        <v>Les déplacements sont peu fréquents. Les interactions internes sont fortes avec la Direction et les responsables opérationnels.</v>
      </c>
      <c r="T192" s="13" t="str">
        <f t="shared" si="46"/>
        <v>Directeur-Associé
Secrétaire général
Gestionnaire Back-office
Gestionnaire Middle-office
Comptable
Autres contrôleurs de gestion groupe
Contrôleur de gestion
Ensemble des fonctions supports de l'entreprise (IT, Juridique, Fiscal, Administration)</v>
      </c>
      <c r="U192" s="13" t="str">
        <f t="shared" si="46"/>
        <v>Prestataires informatiques
Investisseurs
Expert-comptable</v>
      </c>
      <c r="V192" s="27" t="s">
        <v>96</v>
      </c>
      <c r="W192" s="4" t="s">
        <v>209</v>
      </c>
      <c r="X192" s="4" t="s">
        <v>120</v>
      </c>
      <c r="Y192" s="4" t="s">
        <v>13</v>
      </c>
      <c r="Z192" s="4">
        <v>2</v>
      </c>
      <c r="AA192" s="4" t="s">
        <v>13</v>
      </c>
      <c r="AB192" s="95" t="s">
        <v>13</v>
      </c>
      <c r="AC192" s="95" t="s">
        <v>13</v>
      </c>
      <c r="AD192" s="95" t="s">
        <v>13</v>
      </c>
      <c r="AE192" s="95" t="str">
        <f>IF(Tableau14556[[#This Row],[N° RNCP-RS]]="-","-","https://www.francecompetences.fr/recherche/rncp/"&amp;Tableau14556[[#This Row],[N° RNCP-RS]])</f>
        <v>-</v>
      </c>
      <c r="AF192" s="140" t="s">
        <v>13</v>
      </c>
      <c r="AG192" s="13" t="s">
        <v>13</v>
      </c>
      <c r="AH192" s="26" t="s">
        <v>13</v>
      </c>
      <c r="AI192" s="13" t="s">
        <v>585</v>
      </c>
      <c r="AJ192" s="26" t="s">
        <v>13</v>
      </c>
      <c r="AK192" s="26" t="s">
        <v>13</v>
      </c>
      <c r="AL192" s="13" t="s">
        <v>13</v>
      </c>
      <c r="AM192" s="13" t="s">
        <v>13</v>
      </c>
      <c r="AN192" s="13" t="s">
        <v>13</v>
      </c>
      <c r="AO192" s="13" t="s">
        <v>13</v>
      </c>
    </row>
    <row r="193" spans="1:41" ht="34.200000000000003" hidden="1" customHeight="1" x14ac:dyDescent="0.3">
      <c r="A193" s="11">
        <v>11</v>
      </c>
      <c r="B193" s="11" t="str">
        <f t="shared" si="45"/>
        <v>-</v>
      </c>
      <c r="C193" s="11" t="str">
        <f t="shared" si="45"/>
        <v>JUR</v>
      </c>
      <c r="D193" s="11" t="str">
        <f t="shared" si="45"/>
        <v>DD</v>
      </c>
      <c r="E193" s="13" t="str">
        <f t="shared" si="45"/>
        <v>MFI108</v>
      </c>
      <c r="F193" s="13" t="str">
        <f>Tableau14556[[#This Row],[Code métier]]&amp;Tableau14556[[#This Row],[Compteur ne rien saisir]]</f>
        <v>MFI10811</v>
      </c>
      <c r="G193" s="11" t="str">
        <f t="shared" si="46"/>
        <v>VF</v>
      </c>
      <c r="H193" s="38" t="str">
        <f t="shared" si="46"/>
        <v>-</v>
      </c>
      <c r="I193" s="13" t="str">
        <f t="shared" si="46"/>
        <v>Contrôleur de gestion</v>
      </c>
      <c r="J193" s="13" t="str">
        <f t="shared" si="46"/>
        <v>Contrôleuse de gestion</v>
      </c>
      <c r="K193" s="13" t="str">
        <f t="shared" si="46"/>
        <v>FONCTIONS SUPPORTS</v>
      </c>
      <c r="L193" s="13" t="str">
        <f t="shared" ref="L193:U194" si="47">IF(L191="","",L191)</f>
        <v>Chargé du contrôle de gestion
Contrôleur financier
Analyste contrôle de gestion
Analyste financier</v>
      </c>
      <c r="M193" s="13" t="str">
        <f t="shared" si="47"/>
        <v>Financial controller
Management control officer
Budget Controller
Business Analyst</v>
      </c>
      <c r="N193" s="13" t="str">
        <f t="shared" si="47"/>
        <v>Le contrôleur de gestion assure l’analyse des résultats financiers et des écarts dans le but de piloter la gestion de l'activité et d’améliorer la performance de l’entreprise des marchés financiers. Il accompagne la Direction de l'entreprise dans la définition d’objectifs stratégiques et opérationnels.</v>
      </c>
      <c r="O193" s="13" t="str">
        <f t="shared" si="47"/>
        <v>Préparer et optimiser les outils de gestion et de reporting :
Le Contrôleur de gestion élabore et met en place les indicateurs pertinents, les process de reporting et les tableaux de bord nécessaires au suivi de l’activité. Lors de la conception des outils de pilotage, le contrôleur de gestion intègre leur portée à court, moyen et long terme (ex : fréquence d'utilisation). Il définit les indicateurs, les contrôles selon la fréquence et le cadre du reporting avec les directions associées. Il veille à la fiabilité des informations indiquées et au respect des procédures. 
Assurer le suivi du budget et des états comptables :
Il dimensionne, avec la Direction de l'entreprise, le budget nécessaire à la réalisation des objectifs. Il collecte, consolide et intègre les données budgétaires dans les tableaux de bord et les reportings de suivi de l’activité. Enfin, il anticipe les écarts entre les données intégrées dans les reportings, les budgets et les états comptables pour réorienter les opérations.
Analyser la performance de l’entreprise :
Il analyse les résultats financiers de l’entreprise. Il identifie des plans d’actions permettant d’optimiser les coûts et les processus et les déploie avec l’aide des responsables opérationnels. Le contrôleur de gestion dispose d’une vision d’ensemble de l’entreprise. Il participe à la définition des objectifs et des prévisions budgétaires, sur la base des résultats actuels et des orientations stratégiques de l’entreprise.</v>
      </c>
      <c r="P193" s="13" t="str">
        <f t="shared" si="47"/>
        <v>Contexte économique :
Le poste de contrôleur de gestion gagne en complexité avec l'augmentation des fluctuations économiques. Auparavant en charge des contrôles comptables et budgétaires, le contrôleur de gestion a aujourd’hui un rôle stratégique sur les performances et opérations de l’entreprise. Pour gérer ces missions variées, un esprit d’analyse, des qualités relationnelles et managériales sont nécessaires.
Contraintes réglementaires :
Les évolutions du cadre légal et l’intégration croissante des normes internationales dans les structures financières placent le contrôleur de gestion en position de référent technique sur les évolutions réglementaires. À ce titre, le contrôleur de gestion est en lien fréquent avec les services comptables mais également avec les autres services de l’entreprise (ex: Front office, Conception-structuration) qui ont un impact sur toute la chaîne de financement et la performance de l'entreprise.
Évolutions technologiques :
Sur les marchés financiers, l'augmentation du nombre de données rend plus complexe leur traitement et l'analyse des flux financiers. Dans ce contexte, le contrôleur de gestion est de plus en plus amené à maitriser la Data Analyse pour parvenir à analyser ces informations et effectuer des benchmarks (ex : ratios concurrence).
Critères ESG :
L’intégration du développement durable en entreprise impacte les fonctions du contrôleur de gestion qui peut être en charge de la construction, du suivi et du pilotage du reporting d’indicateurs extrafinanciers.</v>
      </c>
      <c r="Q193" s="13" t="str">
        <f t="shared" si="47"/>
        <v>Taille et type d’organisation :
Le métier de contrôleur de gestion existe dans des structures d'intermédiation financière de tailles variables, notamment de type PME et plus grande.
Dans une entreprise de taille importante, le rôle du contrôleur de gestion est stratégique, il se concentre sur l’analyse et l’optimisation des résultats. Dans une structure de moyenne taille, les missions du contrôleur de gestion seront plus opérationnelles avec la mise en place d’outils et de procédure et le contrôle et suivi des reportings. Dans les entreprises de type TPE, le contrôle de gestion peut partiellement être effectué par le Directeur-Associé et/ou le Comptable.
Taille et type de projet ou d’opération :
Contrairement au comptable dont les activités sont moins affectées par cette variable, les outils, technologies et process mis en place par le Contrôleur de gestion sont liés à la dimension et au type d'opérations engagées par l'entreprise (ex : tableur Excel pour des indicateurs ponctuels centralisés, logiciels métiers pour des processus plus complexes, etc.)</v>
      </c>
      <c r="R193" s="13" t="str">
        <f t="shared" si="47"/>
        <v>Le besoin d'analyse de la performance quotidienne ainsi que le durcissement des réglementations entrainent une augmentation des reportings et un raccourcissement des
délais ce qui peut impacter le temps de travail. La période budgétaire, une ou plusieurs fois par an, est une période plus intense pour ce métier.</v>
      </c>
      <c r="S193" s="13" t="str">
        <f t="shared" si="47"/>
        <v>Les déplacements sont peu fréquents. Les interactions internes sont fortes avec la Direction et les responsables opérationnels.</v>
      </c>
      <c r="T193" s="13" t="str">
        <f t="shared" si="47"/>
        <v>Directeur-Associé
Secrétaire général
Gestionnaire Back-office
Gestionnaire Middle-office
Comptable
Autres contrôleurs de gestion groupe
Contrôleur de gestion
Ensemble des fonctions supports de l'entreprise (IT, Juridique, Fiscal, Administration)</v>
      </c>
      <c r="U193" s="13" t="str">
        <f t="shared" si="47"/>
        <v>Prestataires informatiques
Investisseurs
Expert-comptable</v>
      </c>
      <c r="V193" s="27" t="s">
        <v>180</v>
      </c>
      <c r="W193" s="4" t="s">
        <v>181</v>
      </c>
      <c r="X193" s="4" t="s">
        <v>183</v>
      </c>
      <c r="Y193" s="4" t="s">
        <v>13</v>
      </c>
      <c r="Z193" s="4">
        <v>3</v>
      </c>
      <c r="AA193" s="4" t="s">
        <v>13</v>
      </c>
      <c r="AB193" s="95" t="s">
        <v>13</v>
      </c>
      <c r="AC193" s="95" t="s">
        <v>13</v>
      </c>
      <c r="AD193" s="95" t="s">
        <v>13</v>
      </c>
      <c r="AE193" s="95" t="str">
        <f>IF(Tableau14556[[#This Row],[N° RNCP-RS]]="-","-","https://www.francecompetences.fr/recherche/rncp/"&amp;Tableau14556[[#This Row],[N° RNCP-RS]])</f>
        <v>-</v>
      </c>
      <c r="AF193" s="140" t="s">
        <v>13</v>
      </c>
      <c r="AG193" s="13" t="s">
        <v>13</v>
      </c>
      <c r="AH193" s="26" t="s">
        <v>13</v>
      </c>
      <c r="AI193" s="13" t="s">
        <v>585</v>
      </c>
      <c r="AJ193" s="26" t="s">
        <v>13</v>
      </c>
      <c r="AK193" s="26" t="s">
        <v>13</v>
      </c>
      <c r="AL193" s="13" t="s">
        <v>13</v>
      </c>
      <c r="AM193" s="13" t="s">
        <v>13</v>
      </c>
      <c r="AN193" s="13" t="s">
        <v>13</v>
      </c>
      <c r="AO193" s="13" t="s">
        <v>13</v>
      </c>
    </row>
    <row r="194" spans="1:41" ht="34.200000000000003" hidden="1" customHeight="1" x14ac:dyDescent="0.3">
      <c r="A194" s="11">
        <v>12</v>
      </c>
      <c r="B194" s="11" t="str">
        <f t="shared" si="45"/>
        <v>-</v>
      </c>
      <c r="C194" s="11" t="str">
        <f t="shared" si="45"/>
        <v>JUR</v>
      </c>
      <c r="D194" s="11" t="str">
        <f t="shared" si="45"/>
        <v>DD</v>
      </c>
      <c r="E194" s="13" t="str">
        <f t="shared" si="45"/>
        <v>MFI108</v>
      </c>
      <c r="F194" s="13" t="str">
        <f>Tableau14556[[#This Row],[Code métier]]&amp;Tableau14556[[#This Row],[Compteur ne rien saisir]]</f>
        <v>MFI10812</v>
      </c>
      <c r="G194" s="11" t="str">
        <f t="shared" si="46"/>
        <v>VF</v>
      </c>
      <c r="H194" s="38" t="str">
        <f t="shared" si="46"/>
        <v>-</v>
      </c>
      <c r="I194" s="13" t="str">
        <f t="shared" si="46"/>
        <v>Contrôleur de gestion</v>
      </c>
      <c r="J194" s="13" t="str">
        <f t="shared" si="46"/>
        <v>Contrôleuse de gestion</v>
      </c>
      <c r="K194" s="13" t="str">
        <f t="shared" si="46"/>
        <v>FONCTIONS SUPPORTS</v>
      </c>
      <c r="L194" s="13" t="str">
        <f t="shared" si="47"/>
        <v>Chargé du contrôle de gestion
Contrôleur financier
Analyste contrôle de gestion
Analyste financier</v>
      </c>
      <c r="M194" s="13" t="str">
        <f t="shared" si="47"/>
        <v>Financial controller
Management control officer
Budget Controller
Business Analyst</v>
      </c>
      <c r="N194" s="13" t="str">
        <f t="shared" si="47"/>
        <v>Le contrôleur de gestion assure l’analyse des résultats financiers et des écarts dans le but de piloter la gestion de l'activité et d’améliorer la performance de l’entreprise des marchés financiers. Il accompagne la Direction de l'entreprise dans la définition d’objectifs stratégiques et opérationnels.</v>
      </c>
      <c r="O194" s="13" t="str">
        <f t="shared" si="47"/>
        <v>Préparer et optimiser les outils de gestion et de reporting :
Le Contrôleur de gestion élabore et met en place les indicateurs pertinents, les process de reporting et les tableaux de bord nécessaires au suivi de l’activité. Lors de la conception des outils de pilotage, le contrôleur de gestion intègre leur portée à court, moyen et long terme (ex : fréquence d'utilisation). Il définit les indicateurs, les contrôles selon la fréquence et le cadre du reporting avec les directions associées. Il veille à la fiabilité des informations indiquées et au respect des procédures. 
Assurer le suivi du budget et des états comptables :
Il dimensionne, avec la Direction de l'entreprise, le budget nécessaire à la réalisation des objectifs. Il collecte, consolide et intègre les données budgétaires dans les tableaux de bord et les reportings de suivi de l’activité. Enfin, il anticipe les écarts entre les données intégrées dans les reportings, les budgets et les états comptables pour réorienter les opérations.
Analyser la performance de l’entreprise :
Il analyse les résultats financiers de l’entreprise. Il identifie des plans d’actions permettant d’optimiser les coûts et les processus et les déploie avec l’aide des responsables opérationnels. Le contrôleur de gestion dispose d’une vision d’ensemble de l’entreprise. Il participe à la définition des objectifs et des prévisions budgétaires, sur la base des résultats actuels et des orientations stratégiques de l’entreprise.</v>
      </c>
      <c r="P194" s="13" t="str">
        <f t="shared" si="47"/>
        <v>Contexte économique :
Le poste de contrôleur de gestion gagne en complexité avec l'augmentation des fluctuations économiques. Auparavant en charge des contrôles comptables et budgétaires, le contrôleur de gestion a aujourd’hui un rôle stratégique sur les performances et opérations de l’entreprise. Pour gérer ces missions variées, un esprit d’analyse, des qualités relationnelles et managériales sont nécessaires.
Contraintes réglementaires :
Les évolutions du cadre légal et l’intégration croissante des normes internationales dans les structures financières placent le contrôleur de gestion en position de référent technique sur les évolutions réglementaires. À ce titre, le contrôleur de gestion est en lien fréquent avec les services comptables mais également avec les autres services de l’entreprise (ex: Front office, Conception-structuration) qui ont un impact sur toute la chaîne de financement et la performance de l'entreprise.
Évolutions technologiques :
Sur les marchés financiers, l'augmentation du nombre de données rend plus complexe leur traitement et l'analyse des flux financiers. Dans ce contexte, le contrôleur de gestion est de plus en plus amené à maitriser la Data Analyse pour parvenir à analyser ces informations et effectuer des benchmarks (ex : ratios concurrence).
Critères ESG :
L’intégration du développement durable en entreprise impacte les fonctions du contrôleur de gestion qui peut être en charge de la construction, du suivi et du pilotage du reporting d’indicateurs extrafinanciers.</v>
      </c>
      <c r="Q194" s="13" t="str">
        <f t="shared" si="47"/>
        <v>Taille et type d’organisation :
Le métier de contrôleur de gestion existe dans des structures d'intermédiation financière de tailles variables, notamment de type PME et plus grande.
Dans une entreprise de taille importante, le rôle du contrôleur de gestion est stratégique, il se concentre sur l’analyse et l’optimisation des résultats. Dans une structure de moyenne taille, les missions du contrôleur de gestion seront plus opérationnelles avec la mise en place d’outils et de procédure et le contrôle et suivi des reportings. Dans les entreprises de type TPE, le contrôle de gestion peut partiellement être effectué par le Directeur-Associé et/ou le Comptable.
Taille et type de projet ou d’opération :
Contrairement au comptable dont les activités sont moins affectées par cette variable, les outils, technologies et process mis en place par le Contrôleur de gestion sont liés à la dimension et au type d'opérations engagées par l'entreprise (ex : tableur Excel pour des indicateurs ponctuels centralisés, logiciels métiers pour des processus plus complexes, etc.)</v>
      </c>
      <c r="R194" s="13" t="str">
        <f t="shared" si="47"/>
        <v>Le besoin d'analyse de la performance quotidienne ainsi que le durcissement des réglementations entrainent une augmentation des reportings et un raccourcissement des
délais ce qui peut impacter le temps de travail. La période budgétaire, une ou plusieurs fois par an, est une période plus intense pour ce métier.</v>
      </c>
      <c r="S194" s="13" t="str">
        <f t="shared" si="47"/>
        <v>Les déplacements sont peu fréquents. Les interactions internes sont fortes avec la Direction et les responsables opérationnels.</v>
      </c>
      <c r="T194" s="13" t="str">
        <f t="shared" si="47"/>
        <v>Directeur-Associé
Secrétaire général
Gestionnaire Back-office
Gestionnaire Middle-office
Comptable
Autres contrôleurs de gestion groupe
Contrôleur de gestion
Ensemble des fonctions supports de l'entreprise (IT, Juridique, Fiscal, Administration)</v>
      </c>
      <c r="U194" s="13" t="str">
        <f t="shared" si="47"/>
        <v>Prestataires informatiques
Investisseurs
Expert-comptable</v>
      </c>
      <c r="V194" s="27" t="s">
        <v>180</v>
      </c>
      <c r="W194" s="4" t="s">
        <v>19</v>
      </c>
      <c r="X194" s="4" t="s">
        <v>7</v>
      </c>
      <c r="Y194" s="4" t="s">
        <v>13</v>
      </c>
      <c r="Z194" s="4">
        <v>3</v>
      </c>
      <c r="AA194" s="4" t="s">
        <v>13</v>
      </c>
      <c r="AB194" s="95" t="s">
        <v>13</v>
      </c>
      <c r="AC194" s="95" t="s">
        <v>13</v>
      </c>
      <c r="AD194" s="95" t="s">
        <v>13</v>
      </c>
      <c r="AE194" s="95" t="str">
        <f>IF(Tableau14556[[#This Row],[N° RNCP-RS]]="-","-","https://www.francecompetences.fr/recherche/rncp/"&amp;Tableau14556[[#This Row],[N° RNCP-RS]])</f>
        <v>-</v>
      </c>
      <c r="AF194" s="140" t="s">
        <v>13</v>
      </c>
      <c r="AG194" s="13" t="s">
        <v>13</v>
      </c>
      <c r="AH194" s="26" t="s">
        <v>13</v>
      </c>
      <c r="AI194" s="13" t="s">
        <v>585</v>
      </c>
      <c r="AJ194" s="26" t="s">
        <v>13</v>
      </c>
      <c r="AK194" s="26" t="s">
        <v>13</v>
      </c>
      <c r="AL194" s="13" t="s">
        <v>13</v>
      </c>
      <c r="AM194" s="13" t="s">
        <v>13</v>
      </c>
      <c r="AN194" s="13" t="s">
        <v>13</v>
      </c>
      <c r="AO194" s="13" t="s">
        <v>13</v>
      </c>
    </row>
    <row r="195" spans="1:41" ht="286.2" hidden="1" customHeight="1" x14ac:dyDescent="0.3">
      <c r="A195" s="12">
        <v>1</v>
      </c>
      <c r="B195" s="7" t="s">
        <v>359</v>
      </c>
      <c r="C195" s="35" t="s">
        <v>218</v>
      </c>
      <c r="D195" s="7" t="s">
        <v>247</v>
      </c>
      <c r="E195" s="12" t="s">
        <v>42</v>
      </c>
      <c r="F195" s="12" t="str">
        <f>Tableau14556[[#This Row],[Code métier]]&amp;Tableau14556[[#This Row],[Compteur ne rien saisir]]</f>
        <v>MFI1001</v>
      </c>
      <c r="G195" s="143" t="s">
        <v>448</v>
      </c>
      <c r="H195" s="36">
        <v>44334</v>
      </c>
      <c r="I195" s="109" t="s">
        <v>362</v>
      </c>
      <c r="J195" s="8" t="s">
        <v>363</v>
      </c>
      <c r="K195" s="8" t="s">
        <v>192</v>
      </c>
      <c r="L195" s="8" t="s">
        <v>364</v>
      </c>
      <c r="M195" s="8" t="s">
        <v>365</v>
      </c>
      <c r="N195" s="8" t="s">
        <v>366</v>
      </c>
      <c r="O195" s="8" t="s">
        <v>367</v>
      </c>
      <c r="P195" s="8" t="s">
        <v>368</v>
      </c>
      <c r="Q195" s="8" t="s">
        <v>369</v>
      </c>
      <c r="R195" s="8" t="s">
        <v>370</v>
      </c>
      <c r="S195" s="8" t="s">
        <v>371</v>
      </c>
      <c r="T195" s="149" t="s">
        <v>642</v>
      </c>
      <c r="U195" s="8" t="s">
        <v>372</v>
      </c>
      <c r="V195" s="27" t="s">
        <v>180</v>
      </c>
      <c r="W195" s="4" t="s">
        <v>181</v>
      </c>
      <c r="X195" s="4" t="s">
        <v>183</v>
      </c>
      <c r="Y195" s="4">
        <v>3</v>
      </c>
      <c r="Z195" s="4">
        <v>4</v>
      </c>
      <c r="AA195" s="4" t="s">
        <v>373</v>
      </c>
      <c r="AB195" s="96">
        <v>32159</v>
      </c>
      <c r="AC195" s="117" t="s">
        <v>496</v>
      </c>
      <c r="AD195" s="96" t="s">
        <v>13</v>
      </c>
      <c r="AE195" s="96" t="str">
        <f>IF(Tableau14556[[#This Row],[N° RNCP-RS]]="-","-","https://www.francecompetences.fr/recherche/rncp/"&amp;Tableau14556[[#This Row],[N° RNCP-RS]])</f>
        <v>https://www.francecompetences.fr/recherche/rncp/32159</v>
      </c>
      <c r="AF195" s="117" t="s">
        <v>556</v>
      </c>
      <c r="AG195" s="14" t="s">
        <v>13</v>
      </c>
      <c r="AH195" s="8" t="s">
        <v>13</v>
      </c>
      <c r="AI195" s="14" t="s">
        <v>585</v>
      </c>
      <c r="AJ195" s="8" t="s">
        <v>193</v>
      </c>
      <c r="AK195" s="8" t="s">
        <v>13</v>
      </c>
      <c r="AL195" s="14" t="s">
        <v>13</v>
      </c>
      <c r="AM195" s="14" t="s">
        <v>13</v>
      </c>
      <c r="AN195" s="14" t="s">
        <v>13</v>
      </c>
      <c r="AO195" s="14" t="s">
        <v>13</v>
      </c>
    </row>
    <row r="196" spans="1:41" ht="34.200000000000003" hidden="1" customHeight="1" x14ac:dyDescent="0.3">
      <c r="A196" s="12">
        <v>2</v>
      </c>
      <c r="B196" s="12" t="str">
        <f t="shared" ref="B196:E206" si="48">IF(B195="","",B195)</f>
        <v>EDC</v>
      </c>
      <c r="C196" s="12" t="str">
        <f t="shared" si="48"/>
        <v>SLE</v>
      </c>
      <c r="D196" s="12" t="str">
        <f t="shared" si="48"/>
        <v>DD</v>
      </c>
      <c r="E196" s="12" t="str">
        <f t="shared" si="48"/>
        <v>MFI100</v>
      </c>
      <c r="F196" s="12" t="str">
        <f>Tableau14556[[#This Row],[Code métier]]&amp;Tableau14556[[#This Row],[Compteur ne rien saisir]]</f>
        <v>MFI1002</v>
      </c>
      <c r="G196" s="12" t="str">
        <f t="shared" ref="G196:U206" si="49">IF(G195="","",G195)</f>
        <v>VF</v>
      </c>
      <c r="H196" s="39">
        <f t="shared" si="49"/>
        <v>44334</v>
      </c>
      <c r="I196" s="14" t="str">
        <f t="shared" si="49"/>
        <v>Directeur-Associé</v>
      </c>
      <c r="J196" s="14" t="str">
        <f t="shared" si="49"/>
        <v>Directrice-Associée</v>
      </c>
      <c r="K196" s="14" t="str">
        <f t="shared" si="49"/>
        <v>DIRECTION D'ENTREPRISE</v>
      </c>
      <c r="L196" s="14" t="str">
        <f t="shared" si="49"/>
        <v>Directeur général 
Directeur conseil
Directeur d'activité</v>
      </c>
      <c r="M196" s="14" t="str">
        <f t="shared" si="49"/>
        <v>Partner
Chief Executive Officer
Chairman</v>
      </c>
      <c r="N196" s="14" t="str">
        <f t="shared" si="49"/>
        <v>Le Directeur-Associé développe la société, pérennise son positionnement et conduit son fonctionnement. Il contribue à la définition et à la de la stratégie de l'entreprise et organise ses activités.</v>
      </c>
      <c r="O196" s="14" t="str">
        <f t="shared" si="49"/>
        <v>Dimensionner et développer l'ensemble des ressources :
Le Directeur-Associé investit dans les ressources humaines, d'infrastructures, technologiques, de process et d'organisation et les pérennise pour permettre le développement de sa structure. Il encadre la montée en compétences des équipes. Il définit et met en oeuvre la politique des ressources humaines de la structure.
Assurer les projets règlementaires, développer l'activité et la compétitivité :
Il gère et effectue le suivi des projets règlementaires permettant de garantir le bon déroulement de l'activité. Il contrôle les risques et s'assure de la conformité juridique des affaires.  Il représente la filiale en interne, auprès des clients et partenaires commerciaux, face aux différents corps de contrôle. Il pilote la stratégie et l'équipe de développement des finances, met en place les moyens nécessaires aux orientations commerciales de l'entreprise.
Piloter la performance et transformer l'organisation :
Il définit les indicateurs clés de son activité, organise leur production et leur suivi. Le cas échéant, il réoriente l'organisation et pilote les évolutions de ressources nécessaires à la transformation. Son activité est conditionnée par le type de produits financiers, le positionnement et la volatilité des marchés.</v>
      </c>
      <c r="P196" s="14" t="str">
        <f t="shared" si="49"/>
        <v>Facteurs de risques et de conformité :
Le contrôle et la conformité impactent le métier de Directeur-Associé car il est le garant du respect des textes. Il veille à la maîtrise des risques opérationnels et à la lutte contre les fraudes. Il veille à la fluidité de l'activité, au contrôle et à l'application des normes règlementaires, notamment européennes. 
Ressources technologiques :
Le développement des technologies sur les marchés financiers influe également sur ce métier qui doit arbitrer les choix technologiques nécessaires à sa compétitivité (ex : évolutions de logiciels métiers, intégration de l'IA). Il organise l'ensemble des ressources de manière cohérente en travaillant en étroite collaboration avec les spécialistes IT.
Périmètre juridique et géographique :
 Selon les régions et pays d'interventions, il peut mobiliser des ressources différentes et doit savoir identifier les compétences nécessaires. Lorsque l'entreprise est composée de plusieurs entités ou établissements, cela conditionne l'organisation de ses activités, ses responsabilités pouvant s'exercer au niveau du siège social ou au niveau d'une filiale.</v>
      </c>
      <c r="Q196" s="14" t="str">
        <f t="shared" si="49"/>
        <v>Type et taille d'entreprise :
Le Directeur-Associé évolue fréquemment dans un contexte de PME des marchés financiers. Il est donc en lien avec l'ensemble des parties prenantes internes et externes de l'activité, avec une forte proximité avec le développement commercial.
Lorsqu'il travaille dans de grandes sociétés, il aborde les domaines de l’audit, de la corporate finance, du conseil et de l’expertise comptable, de la certification, de la fiscalité, du juridique. 
Lorsqu'il est Directeur général, il est souvent accompagné d'un Directeur Délégué assurant les mêmes fonctions qu'un Directeur-Associé. La définition du métier est donc variable en fonction de la dimension de l'entreprise, de sa culture et de ses marchés.</v>
      </c>
      <c r="R196" s="14" t="str">
        <f t="shared" si="49"/>
        <v>La plupart du temps, le rythme est intense. Il est impacté par le nombre simultané de processus de commercialisation, de contractualisation, voire de production et les projets internes. Il requiert une résistance à la charge de travail et une grande autonomie.</v>
      </c>
      <c r="S196" s="14" t="str">
        <f t="shared" si="49"/>
        <v>Les déplacements sont fréquents pour le Directeur-Associé qui se déplace pour échanger sur les problématiques clients/prospects et organiser les ressources, voire piloter le déploiement et la réalisation des contrats.</v>
      </c>
      <c r="T196" s="14" t="str">
        <f t="shared" si="49"/>
        <v>Secrétaire général
Customer Relationship Manager (CRM)
Spécialiste IT et Cybersécurité
Gestionnaire Back-office
Risk Manager
Spécialiste conformité
Ensemble des fonctions supports de l'entreprise</v>
      </c>
      <c r="U196" s="14" t="str">
        <f t="shared" si="49"/>
        <v>Partenaires de commercialisation, de production, de recrutement, de formation
Avocats
Experts-comptables
Commissaires aux comptes
Autorités de place
Associations professionnelles
Fournisseurs
Clients
Partenaires</v>
      </c>
      <c r="V196" s="27" t="s">
        <v>162</v>
      </c>
      <c r="W196" s="4" t="s">
        <v>175</v>
      </c>
      <c r="X196" s="4" t="s">
        <v>178</v>
      </c>
      <c r="Y196" s="4" t="s">
        <v>13</v>
      </c>
      <c r="Z196" s="4">
        <v>3</v>
      </c>
      <c r="AA196" s="4" t="s">
        <v>13</v>
      </c>
      <c r="AB196" s="96">
        <v>34072</v>
      </c>
      <c r="AC196" s="117" t="s">
        <v>497</v>
      </c>
      <c r="AD196" s="96" t="s">
        <v>13</v>
      </c>
      <c r="AE196" s="96" t="str">
        <f>IF(Tableau14556[[#This Row],[N° RNCP-RS]]="-","-","https://www.francecompetences.fr/recherche/rncp/"&amp;Tableau14556[[#This Row],[N° RNCP-RS]])</f>
        <v>https://www.francecompetences.fr/recherche/rncp/34072</v>
      </c>
      <c r="AF196" s="138" t="s">
        <v>552</v>
      </c>
      <c r="AG196" s="14" t="s">
        <v>13</v>
      </c>
      <c r="AH196" s="8" t="s">
        <v>13</v>
      </c>
      <c r="AI196" s="14" t="s">
        <v>585</v>
      </c>
      <c r="AJ196" s="8" t="s">
        <v>13</v>
      </c>
      <c r="AK196" s="8" t="s">
        <v>13</v>
      </c>
      <c r="AL196" s="14" t="s">
        <v>13</v>
      </c>
      <c r="AM196" s="14" t="s">
        <v>13</v>
      </c>
      <c r="AN196" s="14" t="s">
        <v>13</v>
      </c>
      <c r="AO196" s="14" t="s">
        <v>13</v>
      </c>
    </row>
    <row r="197" spans="1:41" ht="34.200000000000003" hidden="1" customHeight="1" x14ac:dyDescent="0.3">
      <c r="A197" s="12">
        <v>3</v>
      </c>
      <c r="B197" s="12" t="str">
        <f t="shared" si="48"/>
        <v>EDC</v>
      </c>
      <c r="C197" s="12" t="str">
        <f t="shared" si="48"/>
        <v>SLE</v>
      </c>
      <c r="D197" s="12" t="str">
        <f t="shared" si="48"/>
        <v>DD</v>
      </c>
      <c r="E197" s="12" t="str">
        <f t="shared" si="48"/>
        <v>MFI100</v>
      </c>
      <c r="F197" s="12" t="str">
        <f>Tableau14556[[#This Row],[Code métier]]&amp;Tableau14556[[#This Row],[Compteur ne rien saisir]]</f>
        <v>MFI1003</v>
      </c>
      <c r="G197" s="12" t="str">
        <f t="shared" si="49"/>
        <v>VF</v>
      </c>
      <c r="H197" s="39">
        <f t="shared" si="49"/>
        <v>44334</v>
      </c>
      <c r="I197" s="14" t="str">
        <f t="shared" si="49"/>
        <v>Directeur-Associé</v>
      </c>
      <c r="J197" s="14" t="str">
        <f t="shared" si="49"/>
        <v>Directrice-Associée</v>
      </c>
      <c r="K197" s="14" t="str">
        <f t="shared" si="49"/>
        <v>DIRECTION D'ENTREPRISE</v>
      </c>
      <c r="L197" s="14" t="str">
        <f t="shared" si="49"/>
        <v>Directeur général 
Directeur conseil
Directeur d'activité</v>
      </c>
      <c r="M197" s="14" t="str">
        <f t="shared" si="49"/>
        <v>Partner
Chief Executive Officer
Chairman</v>
      </c>
      <c r="N197" s="14" t="str">
        <f t="shared" si="49"/>
        <v>Le Directeur-Associé développe la société, pérennise son positionnement et conduit son fonctionnement. Il contribue à la définition et à la de la stratégie de l'entreprise et organise ses activités.</v>
      </c>
      <c r="O197" s="14" t="str">
        <f t="shared" si="49"/>
        <v>Dimensionner et développer l'ensemble des ressources :
Le Directeur-Associé investit dans les ressources humaines, d'infrastructures, technologiques, de process et d'organisation et les pérennise pour permettre le développement de sa structure. Il encadre la montée en compétences des équipes. Il définit et met en oeuvre la politique des ressources humaines de la structure.
Assurer les projets règlementaires, développer l'activité et la compétitivité :
Il gère et effectue le suivi des projets règlementaires permettant de garantir le bon déroulement de l'activité. Il contrôle les risques et s'assure de la conformité juridique des affaires.  Il représente la filiale en interne, auprès des clients et partenaires commerciaux, face aux différents corps de contrôle. Il pilote la stratégie et l'équipe de développement des finances, met en place les moyens nécessaires aux orientations commerciales de l'entreprise.
Piloter la performance et transformer l'organisation :
Il définit les indicateurs clés de son activité, organise leur production et leur suivi. Le cas échéant, il réoriente l'organisation et pilote les évolutions de ressources nécessaires à la transformation. Son activité est conditionnée par le type de produits financiers, le positionnement et la volatilité des marchés.</v>
      </c>
      <c r="P197" s="14" t="str">
        <f t="shared" si="49"/>
        <v>Facteurs de risques et de conformité :
Le contrôle et la conformité impactent le métier de Directeur-Associé car il est le garant du respect des textes. Il veille à la maîtrise des risques opérationnels et à la lutte contre les fraudes. Il veille à la fluidité de l'activité, au contrôle et à l'application des normes règlementaires, notamment européennes. 
Ressources technologiques :
Le développement des technologies sur les marchés financiers influe également sur ce métier qui doit arbitrer les choix technologiques nécessaires à sa compétitivité (ex : évolutions de logiciels métiers, intégration de l'IA). Il organise l'ensemble des ressources de manière cohérente en travaillant en étroite collaboration avec les spécialistes IT.
Périmètre juridique et géographique :
 Selon les régions et pays d'interventions, il peut mobiliser des ressources différentes et doit savoir identifier les compétences nécessaires. Lorsque l'entreprise est composée de plusieurs entités ou établissements, cela conditionne l'organisation de ses activités, ses responsabilités pouvant s'exercer au niveau du siège social ou au niveau d'une filiale.</v>
      </c>
      <c r="Q197" s="14" t="str">
        <f t="shared" si="49"/>
        <v>Type et taille d'entreprise :
Le Directeur-Associé évolue fréquemment dans un contexte de PME des marchés financiers. Il est donc en lien avec l'ensemble des parties prenantes internes et externes de l'activité, avec une forte proximité avec le développement commercial.
Lorsqu'il travaille dans de grandes sociétés, il aborde les domaines de l’audit, de la corporate finance, du conseil et de l’expertise comptable, de la certification, de la fiscalité, du juridique. 
Lorsqu'il est Directeur général, il est souvent accompagné d'un Directeur Délégué assurant les mêmes fonctions qu'un Directeur-Associé. La définition du métier est donc variable en fonction de la dimension de l'entreprise, de sa culture et de ses marchés.</v>
      </c>
      <c r="R197" s="14" t="str">
        <f t="shared" si="49"/>
        <v>La plupart du temps, le rythme est intense. Il est impacté par le nombre simultané de processus de commercialisation, de contractualisation, voire de production et les projets internes. Il requiert une résistance à la charge de travail et une grande autonomie.</v>
      </c>
      <c r="S197" s="14" t="str">
        <f t="shared" si="49"/>
        <v>Les déplacements sont fréquents pour le Directeur-Associé qui se déplace pour échanger sur les problématiques clients/prospects et organiser les ressources, voire piloter le déploiement et la réalisation des contrats.</v>
      </c>
      <c r="T197" s="14" t="str">
        <f t="shared" si="49"/>
        <v>Secrétaire général
Customer Relationship Manager (CRM)
Spécialiste IT et Cybersécurité
Gestionnaire Back-office
Risk Manager
Spécialiste conformité
Ensemble des fonctions supports de l'entreprise</v>
      </c>
      <c r="U197" s="14" t="str">
        <f t="shared" si="49"/>
        <v>Partenaires de commercialisation, de production, de recrutement, de formation
Avocats
Experts-comptables
Commissaires aux comptes
Autorités de place
Associations professionnelles
Fournisseurs
Clients
Partenaires</v>
      </c>
      <c r="V197" s="27" t="s">
        <v>180</v>
      </c>
      <c r="W197" s="4" t="s">
        <v>19</v>
      </c>
      <c r="X197" s="4" t="s">
        <v>10</v>
      </c>
      <c r="Y197" s="4">
        <v>1</v>
      </c>
      <c r="Z197" s="4">
        <v>4</v>
      </c>
      <c r="AA197" s="4" t="s">
        <v>374</v>
      </c>
      <c r="AB197" s="96">
        <v>14624</v>
      </c>
      <c r="AC197" s="117" t="s">
        <v>498</v>
      </c>
      <c r="AD197" s="96" t="s">
        <v>13</v>
      </c>
      <c r="AE197" s="96" t="str">
        <f>IF(Tableau14556[[#This Row],[N° RNCP-RS]]="-","-","https://www.francecompetences.fr/recherche/rncp/"&amp;Tableau14556[[#This Row],[N° RNCP-RS]])</f>
        <v>https://www.francecompetences.fr/recherche/rncp/14624</v>
      </c>
      <c r="AF197" s="138" t="s">
        <v>553</v>
      </c>
      <c r="AG197" s="14" t="s">
        <v>13</v>
      </c>
      <c r="AH197" s="8" t="s">
        <v>13</v>
      </c>
      <c r="AI197" s="14" t="s">
        <v>585</v>
      </c>
      <c r="AJ197" s="8" t="s">
        <v>13</v>
      </c>
      <c r="AK197" s="8" t="s">
        <v>13</v>
      </c>
      <c r="AL197" s="14" t="s">
        <v>13</v>
      </c>
      <c r="AM197" s="14" t="s">
        <v>13</v>
      </c>
      <c r="AN197" s="14" t="s">
        <v>13</v>
      </c>
      <c r="AO197" s="14" t="s">
        <v>13</v>
      </c>
    </row>
    <row r="198" spans="1:41" ht="34.200000000000003" hidden="1" customHeight="1" x14ac:dyDescent="0.3">
      <c r="A198" s="12">
        <v>4</v>
      </c>
      <c r="B198" s="12" t="str">
        <f t="shared" si="48"/>
        <v>EDC</v>
      </c>
      <c r="C198" s="12" t="str">
        <f t="shared" si="48"/>
        <v>SLE</v>
      </c>
      <c r="D198" s="12" t="str">
        <f t="shared" si="48"/>
        <v>DD</v>
      </c>
      <c r="E198" s="12" t="str">
        <f t="shared" si="48"/>
        <v>MFI100</v>
      </c>
      <c r="F198" s="12" t="str">
        <f>Tableau14556[[#This Row],[Code métier]]&amp;Tableau14556[[#This Row],[Compteur ne rien saisir]]</f>
        <v>MFI1004</v>
      </c>
      <c r="G198" s="12" t="str">
        <f t="shared" si="49"/>
        <v>VF</v>
      </c>
      <c r="H198" s="39">
        <f t="shared" si="49"/>
        <v>44334</v>
      </c>
      <c r="I198" s="14" t="str">
        <f t="shared" si="49"/>
        <v>Directeur-Associé</v>
      </c>
      <c r="J198" s="14" t="str">
        <f t="shared" si="49"/>
        <v>Directrice-Associée</v>
      </c>
      <c r="K198" s="14" t="str">
        <f t="shared" si="49"/>
        <v>DIRECTION D'ENTREPRISE</v>
      </c>
      <c r="L198" s="14" t="str">
        <f t="shared" si="49"/>
        <v>Directeur général 
Directeur conseil
Directeur d'activité</v>
      </c>
      <c r="M198" s="14" t="str">
        <f t="shared" si="49"/>
        <v>Partner
Chief Executive Officer
Chairman</v>
      </c>
      <c r="N198" s="14" t="str">
        <f t="shared" si="49"/>
        <v>Le Directeur-Associé développe la société, pérennise son positionnement et conduit son fonctionnement. Il contribue à la définition et à la de la stratégie de l'entreprise et organise ses activités.</v>
      </c>
      <c r="O198" s="14" t="str">
        <f t="shared" si="49"/>
        <v>Dimensionner et développer l'ensemble des ressources :
Le Directeur-Associé investit dans les ressources humaines, d'infrastructures, technologiques, de process et d'organisation et les pérennise pour permettre le développement de sa structure. Il encadre la montée en compétences des équipes. Il définit et met en oeuvre la politique des ressources humaines de la structure.
Assurer les projets règlementaires, développer l'activité et la compétitivité :
Il gère et effectue le suivi des projets règlementaires permettant de garantir le bon déroulement de l'activité. Il contrôle les risques et s'assure de la conformité juridique des affaires.  Il représente la filiale en interne, auprès des clients et partenaires commerciaux, face aux différents corps de contrôle. Il pilote la stratégie et l'équipe de développement des finances, met en place les moyens nécessaires aux orientations commerciales de l'entreprise.
Piloter la performance et transformer l'organisation :
Il définit les indicateurs clés de son activité, organise leur production et leur suivi. Le cas échéant, il réoriente l'organisation et pilote les évolutions de ressources nécessaires à la transformation. Son activité est conditionnée par le type de produits financiers, le positionnement et la volatilité des marchés.</v>
      </c>
      <c r="P198" s="14" t="str">
        <f t="shared" si="49"/>
        <v>Facteurs de risques et de conformité :
Le contrôle et la conformité impactent le métier de Directeur-Associé car il est le garant du respect des textes. Il veille à la maîtrise des risques opérationnels et à la lutte contre les fraudes. Il veille à la fluidité de l'activité, au contrôle et à l'application des normes règlementaires, notamment européennes. 
Ressources technologiques :
Le développement des technologies sur les marchés financiers influe également sur ce métier qui doit arbitrer les choix technologiques nécessaires à sa compétitivité (ex : évolutions de logiciels métiers, intégration de l'IA). Il organise l'ensemble des ressources de manière cohérente en travaillant en étroite collaboration avec les spécialistes IT.
Périmètre juridique et géographique :
 Selon les régions et pays d'interventions, il peut mobiliser des ressources différentes et doit savoir identifier les compétences nécessaires. Lorsque l'entreprise est composée de plusieurs entités ou établissements, cela conditionne l'organisation de ses activités, ses responsabilités pouvant s'exercer au niveau du siège social ou au niveau d'une filiale.</v>
      </c>
      <c r="Q198" s="14" t="str">
        <f t="shared" si="49"/>
        <v>Type et taille d'entreprise :
Le Directeur-Associé évolue fréquemment dans un contexte de PME des marchés financiers. Il est donc en lien avec l'ensemble des parties prenantes internes et externes de l'activité, avec une forte proximité avec le développement commercial.
Lorsqu'il travaille dans de grandes sociétés, il aborde les domaines de l’audit, de la corporate finance, du conseil et de l’expertise comptable, de la certification, de la fiscalité, du juridique. 
Lorsqu'il est Directeur général, il est souvent accompagné d'un Directeur Délégué assurant les mêmes fonctions qu'un Directeur-Associé. La définition du métier est donc variable en fonction de la dimension de l'entreprise, de sa culture et de ses marchés.</v>
      </c>
      <c r="R198" s="14" t="str">
        <f t="shared" si="49"/>
        <v>La plupart du temps, le rythme est intense. Il est impacté par le nombre simultané de processus de commercialisation, de contractualisation, voire de production et les projets internes. Il requiert une résistance à la charge de travail et une grande autonomie.</v>
      </c>
      <c r="S198" s="14" t="str">
        <f t="shared" si="49"/>
        <v>Les déplacements sont fréquents pour le Directeur-Associé qui se déplace pour échanger sur les problématiques clients/prospects et organiser les ressources, voire piloter le déploiement et la réalisation des contrats.</v>
      </c>
      <c r="T198" s="14" t="str">
        <f t="shared" si="49"/>
        <v>Secrétaire général
Customer Relationship Manager (CRM)
Spécialiste IT et Cybersécurité
Gestionnaire Back-office
Risk Manager
Spécialiste conformité
Ensemble des fonctions supports de l'entreprise</v>
      </c>
      <c r="U198" s="14" t="str">
        <f t="shared" si="49"/>
        <v>Partenaires de commercialisation, de production, de recrutement, de formation
Avocats
Experts-comptables
Commissaires aux comptes
Autorités de place
Associations professionnelles
Fournisseurs
Clients
Partenaires</v>
      </c>
      <c r="V198" s="27" t="s">
        <v>180</v>
      </c>
      <c r="W198" s="4" t="s">
        <v>19</v>
      </c>
      <c r="X198" s="4" t="s">
        <v>7</v>
      </c>
      <c r="Y198" s="4" t="s">
        <v>13</v>
      </c>
      <c r="Z198" s="4">
        <v>3</v>
      </c>
      <c r="AA198" s="4" t="s">
        <v>13</v>
      </c>
      <c r="AB198" s="96">
        <v>34127</v>
      </c>
      <c r="AC198" s="117" t="s">
        <v>499</v>
      </c>
      <c r="AD198" s="96" t="s">
        <v>13</v>
      </c>
      <c r="AE198" s="96" t="str">
        <f>IF(Tableau14556[[#This Row],[N° RNCP-RS]]="-","-","https://www.francecompetences.fr/recherche/rncp/"&amp;Tableau14556[[#This Row],[N° RNCP-RS]])</f>
        <v>https://www.francecompetences.fr/recherche/rncp/34127</v>
      </c>
      <c r="AF198" s="138" t="s">
        <v>554</v>
      </c>
      <c r="AG198" s="14" t="s">
        <v>13</v>
      </c>
      <c r="AH198" s="8" t="s">
        <v>13</v>
      </c>
      <c r="AI198" s="14" t="s">
        <v>585</v>
      </c>
      <c r="AJ198" s="8" t="s">
        <v>13</v>
      </c>
      <c r="AK198" s="8" t="s">
        <v>13</v>
      </c>
      <c r="AL198" s="14" t="s">
        <v>13</v>
      </c>
      <c r="AM198" s="14" t="s">
        <v>13</v>
      </c>
      <c r="AN198" s="14" t="s">
        <v>13</v>
      </c>
      <c r="AO198" s="14" t="s">
        <v>13</v>
      </c>
    </row>
    <row r="199" spans="1:41" ht="34.200000000000003" hidden="1" customHeight="1" x14ac:dyDescent="0.3">
      <c r="A199" s="12">
        <v>5</v>
      </c>
      <c r="B199" s="12" t="str">
        <f t="shared" si="48"/>
        <v>EDC</v>
      </c>
      <c r="C199" s="12" t="str">
        <f t="shared" si="48"/>
        <v>SLE</v>
      </c>
      <c r="D199" s="12" t="str">
        <f t="shared" si="48"/>
        <v>DD</v>
      </c>
      <c r="E199" s="12" t="str">
        <f t="shared" si="48"/>
        <v>MFI100</v>
      </c>
      <c r="F199" s="12" t="str">
        <f>Tableau14556[[#This Row],[Code métier]]&amp;Tableau14556[[#This Row],[Compteur ne rien saisir]]</f>
        <v>MFI1005</v>
      </c>
      <c r="G199" s="12" t="str">
        <f t="shared" si="49"/>
        <v>VF</v>
      </c>
      <c r="H199" s="39">
        <f t="shared" si="49"/>
        <v>44334</v>
      </c>
      <c r="I199" s="14" t="str">
        <f t="shared" si="49"/>
        <v>Directeur-Associé</v>
      </c>
      <c r="J199" s="14" t="str">
        <f t="shared" si="49"/>
        <v>Directrice-Associée</v>
      </c>
      <c r="K199" s="14" t="str">
        <f t="shared" si="49"/>
        <v>DIRECTION D'ENTREPRISE</v>
      </c>
      <c r="L199" s="14" t="str">
        <f t="shared" si="49"/>
        <v>Directeur général 
Directeur conseil
Directeur d'activité</v>
      </c>
      <c r="M199" s="14" t="str">
        <f t="shared" si="49"/>
        <v>Partner
Chief Executive Officer
Chairman</v>
      </c>
      <c r="N199" s="14" t="str">
        <f t="shared" si="49"/>
        <v>Le Directeur-Associé développe la société, pérennise son positionnement et conduit son fonctionnement. Il contribue à la définition et à la de la stratégie de l'entreprise et organise ses activités.</v>
      </c>
      <c r="O199" s="14" t="str">
        <f t="shared" si="49"/>
        <v>Dimensionner et développer l'ensemble des ressources :
Le Directeur-Associé investit dans les ressources humaines, d'infrastructures, technologiques, de process et d'organisation et les pérennise pour permettre le développement de sa structure. Il encadre la montée en compétences des équipes. Il définit et met en oeuvre la politique des ressources humaines de la structure.
Assurer les projets règlementaires, développer l'activité et la compétitivité :
Il gère et effectue le suivi des projets règlementaires permettant de garantir le bon déroulement de l'activité. Il contrôle les risques et s'assure de la conformité juridique des affaires.  Il représente la filiale en interne, auprès des clients et partenaires commerciaux, face aux différents corps de contrôle. Il pilote la stratégie et l'équipe de développement des finances, met en place les moyens nécessaires aux orientations commerciales de l'entreprise.
Piloter la performance et transformer l'organisation :
Il définit les indicateurs clés de son activité, organise leur production et leur suivi. Le cas échéant, il réoriente l'organisation et pilote les évolutions de ressources nécessaires à la transformation. Son activité est conditionnée par le type de produits financiers, le positionnement et la volatilité des marchés.</v>
      </c>
      <c r="P199" s="14" t="str">
        <f t="shared" si="49"/>
        <v>Facteurs de risques et de conformité :
Le contrôle et la conformité impactent le métier de Directeur-Associé car il est le garant du respect des textes. Il veille à la maîtrise des risques opérationnels et à la lutte contre les fraudes. Il veille à la fluidité de l'activité, au contrôle et à l'application des normes règlementaires, notamment européennes. 
Ressources technologiques :
Le développement des technologies sur les marchés financiers influe également sur ce métier qui doit arbitrer les choix technologiques nécessaires à sa compétitivité (ex : évolutions de logiciels métiers, intégration de l'IA). Il organise l'ensemble des ressources de manière cohérente en travaillant en étroite collaboration avec les spécialistes IT.
Périmètre juridique et géographique :
 Selon les régions et pays d'interventions, il peut mobiliser des ressources différentes et doit savoir identifier les compétences nécessaires. Lorsque l'entreprise est composée de plusieurs entités ou établissements, cela conditionne l'organisation de ses activités, ses responsabilités pouvant s'exercer au niveau du siège social ou au niveau d'une filiale.</v>
      </c>
      <c r="Q199" s="14" t="str">
        <f t="shared" si="49"/>
        <v>Type et taille d'entreprise :
Le Directeur-Associé évolue fréquemment dans un contexte de PME des marchés financiers. Il est donc en lien avec l'ensemble des parties prenantes internes et externes de l'activité, avec une forte proximité avec le développement commercial.
Lorsqu'il travaille dans de grandes sociétés, il aborde les domaines de l’audit, de la corporate finance, du conseil et de l’expertise comptable, de la certification, de la fiscalité, du juridique. 
Lorsqu'il est Directeur général, il est souvent accompagné d'un Directeur Délégué assurant les mêmes fonctions qu'un Directeur-Associé. La définition du métier est donc variable en fonction de la dimension de l'entreprise, de sa culture et de ses marchés.</v>
      </c>
      <c r="R199" s="14" t="str">
        <f t="shared" si="49"/>
        <v>La plupart du temps, le rythme est intense. Il est impacté par le nombre simultané de processus de commercialisation, de contractualisation, voire de production et les projets internes. Il requiert une résistance à la charge de travail et une grande autonomie.</v>
      </c>
      <c r="S199" s="14" t="str">
        <f t="shared" si="49"/>
        <v>Les déplacements sont fréquents pour le Directeur-Associé qui se déplace pour échanger sur les problématiques clients/prospects et organiser les ressources, voire piloter le déploiement et la réalisation des contrats.</v>
      </c>
      <c r="T199" s="14" t="str">
        <f t="shared" si="49"/>
        <v>Secrétaire général
Customer Relationship Manager (CRM)
Spécialiste IT et Cybersécurité
Gestionnaire Back-office
Risk Manager
Spécialiste conformité
Ensemble des fonctions supports de l'entreprise</v>
      </c>
      <c r="U199" s="14" t="str">
        <f t="shared" si="49"/>
        <v>Partenaires de commercialisation, de production, de recrutement, de formation
Avocats
Experts-comptables
Commissaires aux comptes
Autorités de place
Associations professionnelles
Fournisseurs
Clients
Partenaires</v>
      </c>
      <c r="V199" s="27" t="s">
        <v>162</v>
      </c>
      <c r="W199" s="4" t="s">
        <v>163</v>
      </c>
      <c r="X199" s="4" t="s">
        <v>167</v>
      </c>
      <c r="Y199" s="4" t="s">
        <v>13</v>
      </c>
      <c r="Z199" s="4">
        <v>2</v>
      </c>
      <c r="AA199" s="4" t="s">
        <v>13</v>
      </c>
      <c r="AB199" s="96">
        <v>21374</v>
      </c>
      <c r="AC199" s="117" t="s">
        <v>500</v>
      </c>
      <c r="AD199" s="96" t="s">
        <v>13</v>
      </c>
      <c r="AE199" s="96" t="str">
        <f>IF(Tableau14556[[#This Row],[N° RNCP-RS]]="-","-","https://www.francecompetences.fr/recherche/rncp/"&amp;Tableau14556[[#This Row],[N° RNCP-RS]])</f>
        <v>https://www.francecompetences.fr/recherche/rncp/21374</v>
      </c>
      <c r="AF199" s="138" t="s">
        <v>600</v>
      </c>
      <c r="AG199" s="14" t="s">
        <v>13</v>
      </c>
      <c r="AH199" s="8" t="s">
        <v>13</v>
      </c>
      <c r="AI199" s="14" t="s">
        <v>585</v>
      </c>
      <c r="AJ199" s="8" t="s">
        <v>13</v>
      </c>
      <c r="AK199" s="8" t="s">
        <v>13</v>
      </c>
      <c r="AL199" s="14" t="s">
        <v>13</v>
      </c>
      <c r="AM199" s="14" t="s">
        <v>13</v>
      </c>
      <c r="AN199" s="14" t="s">
        <v>13</v>
      </c>
      <c r="AO199" s="14" t="s">
        <v>13</v>
      </c>
    </row>
    <row r="200" spans="1:41" ht="34.200000000000003" hidden="1" customHeight="1" x14ac:dyDescent="0.3">
      <c r="A200" s="12">
        <v>6</v>
      </c>
      <c r="B200" s="12" t="str">
        <f t="shared" si="48"/>
        <v>EDC</v>
      </c>
      <c r="C200" s="12" t="str">
        <f t="shared" si="48"/>
        <v>SLE</v>
      </c>
      <c r="D200" s="12" t="str">
        <f t="shared" si="48"/>
        <v>DD</v>
      </c>
      <c r="E200" s="12" t="str">
        <f t="shared" si="48"/>
        <v>MFI100</v>
      </c>
      <c r="F200" s="12" t="str">
        <f>Tableau14556[[#This Row],[Code métier]]&amp;Tableau14556[[#This Row],[Compteur ne rien saisir]]</f>
        <v>MFI1006</v>
      </c>
      <c r="G200" s="12" t="str">
        <f t="shared" si="49"/>
        <v>VF</v>
      </c>
      <c r="H200" s="39">
        <f t="shared" si="49"/>
        <v>44334</v>
      </c>
      <c r="I200" s="14" t="str">
        <f t="shared" si="49"/>
        <v>Directeur-Associé</v>
      </c>
      <c r="J200" s="14" t="str">
        <f t="shared" si="49"/>
        <v>Directrice-Associée</v>
      </c>
      <c r="K200" s="14" t="str">
        <f t="shared" si="49"/>
        <v>DIRECTION D'ENTREPRISE</v>
      </c>
      <c r="L200" s="14" t="str">
        <f t="shared" si="49"/>
        <v>Directeur général 
Directeur conseil
Directeur d'activité</v>
      </c>
      <c r="M200" s="14" t="str">
        <f t="shared" si="49"/>
        <v>Partner
Chief Executive Officer
Chairman</v>
      </c>
      <c r="N200" s="14" t="str">
        <f t="shared" si="49"/>
        <v>Le Directeur-Associé développe la société, pérennise son positionnement et conduit son fonctionnement. Il contribue à la définition et à la de la stratégie de l'entreprise et organise ses activités.</v>
      </c>
      <c r="O200" s="14" t="str">
        <f t="shared" si="49"/>
        <v>Dimensionner et développer l'ensemble des ressources :
Le Directeur-Associé investit dans les ressources humaines, d'infrastructures, technologiques, de process et d'organisation et les pérennise pour permettre le développement de sa structure. Il encadre la montée en compétences des équipes. Il définit et met en oeuvre la politique des ressources humaines de la structure.
Assurer les projets règlementaires, développer l'activité et la compétitivité :
Il gère et effectue le suivi des projets règlementaires permettant de garantir le bon déroulement de l'activité. Il contrôle les risques et s'assure de la conformité juridique des affaires.  Il représente la filiale en interne, auprès des clients et partenaires commerciaux, face aux différents corps de contrôle. Il pilote la stratégie et l'équipe de développement des finances, met en place les moyens nécessaires aux orientations commerciales de l'entreprise.
Piloter la performance et transformer l'organisation :
Il définit les indicateurs clés de son activité, organise leur production et leur suivi. Le cas échéant, il réoriente l'organisation et pilote les évolutions de ressources nécessaires à la transformation. Son activité est conditionnée par le type de produits financiers, le positionnement et la volatilité des marchés.</v>
      </c>
      <c r="P200" s="14" t="str">
        <f t="shared" si="49"/>
        <v>Facteurs de risques et de conformité :
Le contrôle et la conformité impactent le métier de Directeur-Associé car il est le garant du respect des textes. Il veille à la maîtrise des risques opérationnels et à la lutte contre les fraudes. Il veille à la fluidité de l'activité, au contrôle et à l'application des normes règlementaires, notamment européennes. 
Ressources technologiques :
Le développement des technologies sur les marchés financiers influe également sur ce métier qui doit arbitrer les choix technologiques nécessaires à sa compétitivité (ex : évolutions de logiciels métiers, intégration de l'IA). Il organise l'ensemble des ressources de manière cohérente en travaillant en étroite collaboration avec les spécialistes IT.
Périmètre juridique et géographique :
 Selon les régions et pays d'interventions, il peut mobiliser des ressources différentes et doit savoir identifier les compétences nécessaires. Lorsque l'entreprise est composée de plusieurs entités ou établissements, cela conditionne l'organisation de ses activités, ses responsabilités pouvant s'exercer au niveau du siège social ou au niveau d'une filiale.</v>
      </c>
      <c r="Q200" s="14" t="str">
        <f t="shared" si="49"/>
        <v>Type et taille d'entreprise :
Le Directeur-Associé évolue fréquemment dans un contexte de PME des marchés financiers. Il est donc en lien avec l'ensemble des parties prenantes internes et externes de l'activité, avec une forte proximité avec le développement commercial.
Lorsqu'il travaille dans de grandes sociétés, il aborde les domaines de l’audit, de la corporate finance, du conseil et de l’expertise comptable, de la certification, de la fiscalité, du juridique. 
Lorsqu'il est Directeur général, il est souvent accompagné d'un Directeur Délégué assurant les mêmes fonctions qu'un Directeur-Associé. La définition du métier est donc variable en fonction de la dimension de l'entreprise, de sa culture et de ses marchés.</v>
      </c>
      <c r="R200" s="14" t="str">
        <f t="shared" si="49"/>
        <v>La plupart du temps, le rythme est intense. Il est impacté par le nombre simultané de processus de commercialisation, de contractualisation, voire de production et les projets internes. Il requiert une résistance à la charge de travail et une grande autonomie.</v>
      </c>
      <c r="S200" s="14" t="str">
        <f t="shared" si="49"/>
        <v>Les déplacements sont fréquents pour le Directeur-Associé qui se déplace pour échanger sur les problématiques clients/prospects et organiser les ressources, voire piloter le déploiement et la réalisation des contrats.</v>
      </c>
      <c r="T200" s="14" t="str">
        <f t="shared" si="49"/>
        <v>Secrétaire général
Customer Relationship Manager (CRM)
Spécialiste IT et Cybersécurité
Gestionnaire Back-office
Risk Manager
Spécialiste conformité
Ensemble des fonctions supports de l'entreprise</v>
      </c>
      <c r="U200" s="14" t="str">
        <f t="shared" si="49"/>
        <v>Partenaires de commercialisation, de production, de recrutement, de formation
Avocats
Experts-comptables
Commissaires aux comptes
Autorités de place
Associations professionnelles
Fournisseurs
Clients
Partenaires</v>
      </c>
      <c r="V200" s="27" t="s">
        <v>96</v>
      </c>
      <c r="W200" s="4" t="s">
        <v>208</v>
      </c>
      <c r="X200" s="4" t="s">
        <v>100</v>
      </c>
      <c r="Y200" s="4" t="s">
        <v>13</v>
      </c>
      <c r="Z200" s="4">
        <v>4</v>
      </c>
      <c r="AA200" s="4" t="s">
        <v>13</v>
      </c>
      <c r="AB200" s="96" t="s">
        <v>13</v>
      </c>
      <c r="AC200" s="96" t="s">
        <v>13</v>
      </c>
      <c r="AD200" s="96" t="s">
        <v>13</v>
      </c>
      <c r="AE200" s="96" t="str">
        <f>IF(Tableau14556[[#This Row],[N° RNCP-RS]]="-","-","https://www.francecompetences.fr/recherche/rncp/"&amp;Tableau14556[[#This Row],[N° RNCP-RS]])</f>
        <v>-</v>
      </c>
      <c r="AF200" s="96" t="s">
        <v>601</v>
      </c>
      <c r="AG200" s="14" t="s">
        <v>13</v>
      </c>
      <c r="AH200" s="8" t="s">
        <v>13</v>
      </c>
      <c r="AI200" s="14" t="s">
        <v>585</v>
      </c>
      <c r="AJ200" s="8" t="s">
        <v>13</v>
      </c>
      <c r="AK200" s="8" t="s">
        <v>13</v>
      </c>
      <c r="AL200" s="14" t="s">
        <v>13</v>
      </c>
      <c r="AM200" s="14" t="s">
        <v>13</v>
      </c>
      <c r="AN200" s="14" t="s">
        <v>13</v>
      </c>
      <c r="AO200" s="14" t="s">
        <v>13</v>
      </c>
    </row>
    <row r="201" spans="1:41" ht="34.200000000000003" hidden="1" customHeight="1" x14ac:dyDescent="0.3">
      <c r="A201" s="12">
        <v>7</v>
      </c>
      <c r="B201" s="12" t="str">
        <f t="shared" si="48"/>
        <v>EDC</v>
      </c>
      <c r="C201" s="12" t="str">
        <f t="shared" si="48"/>
        <v>SLE</v>
      </c>
      <c r="D201" s="12" t="str">
        <f t="shared" si="48"/>
        <v>DD</v>
      </c>
      <c r="E201" s="12" t="str">
        <f t="shared" si="48"/>
        <v>MFI100</v>
      </c>
      <c r="F201" s="12" t="str">
        <f>Tableau14556[[#This Row],[Code métier]]&amp;Tableau14556[[#This Row],[Compteur ne rien saisir]]</f>
        <v>MFI1007</v>
      </c>
      <c r="G201" s="12" t="str">
        <f t="shared" si="49"/>
        <v>VF</v>
      </c>
      <c r="H201" s="39">
        <f t="shared" si="49"/>
        <v>44334</v>
      </c>
      <c r="I201" s="14" t="str">
        <f t="shared" si="49"/>
        <v>Directeur-Associé</v>
      </c>
      <c r="J201" s="14" t="str">
        <f t="shared" si="49"/>
        <v>Directrice-Associée</v>
      </c>
      <c r="K201" s="14" t="str">
        <f t="shared" si="49"/>
        <v>DIRECTION D'ENTREPRISE</v>
      </c>
      <c r="L201" s="14" t="str">
        <f t="shared" si="49"/>
        <v>Directeur général 
Directeur conseil
Directeur d'activité</v>
      </c>
      <c r="M201" s="14" t="str">
        <f t="shared" si="49"/>
        <v>Partner
Chief Executive Officer
Chairman</v>
      </c>
      <c r="N201" s="14" t="str">
        <f t="shared" si="49"/>
        <v>Le Directeur-Associé développe la société, pérennise son positionnement et conduit son fonctionnement. Il contribue à la définition et à la de la stratégie de l'entreprise et organise ses activités.</v>
      </c>
      <c r="O201" s="14" t="str">
        <f t="shared" si="49"/>
        <v>Dimensionner et développer l'ensemble des ressources :
Le Directeur-Associé investit dans les ressources humaines, d'infrastructures, technologiques, de process et d'organisation et les pérennise pour permettre le développement de sa structure. Il encadre la montée en compétences des équipes. Il définit et met en oeuvre la politique des ressources humaines de la structure.
Assurer les projets règlementaires, développer l'activité et la compétitivité :
Il gère et effectue le suivi des projets règlementaires permettant de garantir le bon déroulement de l'activité. Il contrôle les risques et s'assure de la conformité juridique des affaires.  Il représente la filiale en interne, auprès des clients et partenaires commerciaux, face aux différents corps de contrôle. Il pilote la stratégie et l'équipe de développement des finances, met en place les moyens nécessaires aux orientations commerciales de l'entreprise.
Piloter la performance et transformer l'organisation :
Il définit les indicateurs clés de son activité, organise leur production et leur suivi. Le cas échéant, il réoriente l'organisation et pilote les évolutions de ressources nécessaires à la transformation. Son activité est conditionnée par le type de produits financiers, le positionnement et la volatilité des marchés.</v>
      </c>
      <c r="P201" s="14" t="str">
        <f t="shared" si="49"/>
        <v>Facteurs de risques et de conformité :
Le contrôle et la conformité impactent le métier de Directeur-Associé car il est le garant du respect des textes. Il veille à la maîtrise des risques opérationnels et à la lutte contre les fraudes. Il veille à la fluidité de l'activité, au contrôle et à l'application des normes règlementaires, notamment européennes. 
Ressources technologiques :
Le développement des technologies sur les marchés financiers influe également sur ce métier qui doit arbitrer les choix technologiques nécessaires à sa compétitivité (ex : évolutions de logiciels métiers, intégration de l'IA). Il organise l'ensemble des ressources de manière cohérente en travaillant en étroite collaboration avec les spécialistes IT.
Périmètre juridique et géographique :
 Selon les régions et pays d'interventions, il peut mobiliser des ressources différentes et doit savoir identifier les compétences nécessaires. Lorsque l'entreprise est composée de plusieurs entités ou établissements, cela conditionne l'organisation de ses activités, ses responsabilités pouvant s'exercer au niveau du siège social ou au niveau d'une filiale.</v>
      </c>
      <c r="Q201" s="14" t="str">
        <f t="shared" si="49"/>
        <v>Type et taille d'entreprise :
Le Directeur-Associé évolue fréquemment dans un contexte de PME des marchés financiers. Il est donc en lien avec l'ensemble des parties prenantes internes et externes de l'activité, avec une forte proximité avec le développement commercial.
Lorsqu'il travaille dans de grandes sociétés, il aborde les domaines de l’audit, de la corporate finance, du conseil et de l’expertise comptable, de la certification, de la fiscalité, du juridique. 
Lorsqu'il est Directeur général, il est souvent accompagné d'un Directeur Délégué assurant les mêmes fonctions qu'un Directeur-Associé. La définition du métier est donc variable en fonction de la dimension de l'entreprise, de sa culture et de ses marchés.</v>
      </c>
      <c r="R201" s="14" t="str">
        <f t="shared" si="49"/>
        <v>La plupart du temps, le rythme est intense. Il est impacté par le nombre simultané de processus de commercialisation, de contractualisation, voire de production et les projets internes. Il requiert une résistance à la charge de travail et une grande autonomie.</v>
      </c>
      <c r="S201" s="14" t="str">
        <f t="shared" si="49"/>
        <v>Les déplacements sont fréquents pour le Directeur-Associé qui se déplace pour échanger sur les problématiques clients/prospects et organiser les ressources, voire piloter le déploiement et la réalisation des contrats.</v>
      </c>
      <c r="T201" s="14" t="str">
        <f t="shared" si="49"/>
        <v>Secrétaire général
Customer Relationship Manager (CRM)
Spécialiste IT et Cybersécurité
Gestionnaire Back-office
Risk Manager
Spécialiste conformité
Ensemble des fonctions supports de l'entreprise</v>
      </c>
      <c r="U201" s="14" t="str">
        <f t="shared" si="49"/>
        <v>Partenaires de commercialisation, de production, de recrutement, de formation
Avocats
Experts-comptables
Commissaires aux comptes
Autorités de place
Associations professionnelles
Fournisseurs
Clients
Partenaires</v>
      </c>
      <c r="V201" s="27" t="s">
        <v>96</v>
      </c>
      <c r="W201" s="4" t="s">
        <v>208</v>
      </c>
      <c r="X201" s="4" t="s">
        <v>99</v>
      </c>
      <c r="Y201" s="4" t="s">
        <v>13</v>
      </c>
      <c r="Z201" s="4">
        <v>4</v>
      </c>
      <c r="AA201" s="4" t="s">
        <v>13</v>
      </c>
      <c r="AB201" s="96" t="s">
        <v>13</v>
      </c>
      <c r="AC201" s="96" t="s">
        <v>13</v>
      </c>
      <c r="AD201" s="96" t="s">
        <v>13</v>
      </c>
      <c r="AE201" s="96" t="str">
        <f>IF(Tableau14556[[#This Row],[N° RNCP-RS]]="-","-","https://www.francecompetences.fr/recherche/rncp/"&amp;Tableau14556[[#This Row],[N° RNCP-RS]])</f>
        <v>-</v>
      </c>
      <c r="AF201" s="141" t="s">
        <v>13</v>
      </c>
      <c r="AG201" s="14" t="s">
        <v>13</v>
      </c>
      <c r="AH201" s="8" t="s">
        <v>13</v>
      </c>
      <c r="AI201" s="14" t="s">
        <v>585</v>
      </c>
      <c r="AJ201" s="8" t="s">
        <v>13</v>
      </c>
      <c r="AK201" s="8" t="s">
        <v>13</v>
      </c>
      <c r="AL201" s="14" t="s">
        <v>13</v>
      </c>
      <c r="AM201" s="14" t="s">
        <v>13</v>
      </c>
      <c r="AN201" s="14" t="s">
        <v>13</v>
      </c>
      <c r="AO201" s="14" t="s">
        <v>13</v>
      </c>
    </row>
    <row r="202" spans="1:41" ht="34.200000000000003" hidden="1" customHeight="1" x14ac:dyDescent="0.3">
      <c r="A202" s="12">
        <v>8</v>
      </c>
      <c r="B202" s="12" t="str">
        <f t="shared" si="48"/>
        <v>EDC</v>
      </c>
      <c r="C202" s="12" t="str">
        <f t="shared" si="48"/>
        <v>SLE</v>
      </c>
      <c r="D202" s="12" t="str">
        <f t="shared" si="48"/>
        <v>DD</v>
      </c>
      <c r="E202" s="12" t="str">
        <f t="shared" si="48"/>
        <v>MFI100</v>
      </c>
      <c r="F202" s="12" t="str">
        <f>Tableau14556[[#This Row],[Code métier]]&amp;Tableau14556[[#This Row],[Compteur ne rien saisir]]</f>
        <v>MFI1008</v>
      </c>
      <c r="G202" s="12" t="str">
        <f t="shared" si="49"/>
        <v>VF</v>
      </c>
      <c r="H202" s="39">
        <f t="shared" si="49"/>
        <v>44334</v>
      </c>
      <c r="I202" s="14" t="str">
        <f t="shared" si="49"/>
        <v>Directeur-Associé</v>
      </c>
      <c r="J202" s="14" t="str">
        <f t="shared" si="49"/>
        <v>Directrice-Associée</v>
      </c>
      <c r="K202" s="14" t="str">
        <f t="shared" si="49"/>
        <v>DIRECTION D'ENTREPRISE</v>
      </c>
      <c r="L202" s="14" t="str">
        <f t="shared" si="49"/>
        <v>Directeur général 
Directeur conseil
Directeur d'activité</v>
      </c>
      <c r="M202" s="14" t="str">
        <f t="shared" si="49"/>
        <v>Partner
Chief Executive Officer
Chairman</v>
      </c>
      <c r="N202" s="14" t="str">
        <f t="shared" si="49"/>
        <v>Le Directeur-Associé développe la société, pérennise son positionnement et conduit son fonctionnement. Il contribue à la définition et à la de la stratégie de l'entreprise et organise ses activités.</v>
      </c>
      <c r="O202" s="14" t="str">
        <f t="shared" si="49"/>
        <v>Dimensionner et développer l'ensemble des ressources :
Le Directeur-Associé investit dans les ressources humaines, d'infrastructures, technologiques, de process et d'organisation et les pérennise pour permettre le développement de sa structure. Il encadre la montée en compétences des équipes. Il définit et met en oeuvre la politique des ressources humaines de la structure.
Assurer les projets règlementaires, développer l'activité et la compétitivité :
Il gère et effectue le suivi des projets règlementaires permettant de garantir le bon déroulement de l'activité. Il contrôle les risques et s'assure de la conformité juridique des affaires.  Il représente la filiale en interne, auprès des clients et partenaires commerciaux, face aux différents corps de contrôle. Il pilote la stratégie et l'équipe de développement des finances, met en place les moyens nécessaires aux orientations commerciales de l'entreprise.
Piloter la performance et transformer l'organisation :
Il définit les indicateurs clés de son activité, organise leur production et leur suivi. Le cas échéant, il réoriente l'organisation et pilote les évolutions de ressources nécessaires à la transformation. Son activité est conditionnée par le type de produits financiers, le positionnement et la volatilité des marchés.</v>
      </c>
      <c r="P202" s="14" t="str">
        <f t="shared" si="49"/>
        <v>Facteurs de risques et de conformité :
Le contrôle et la conformité impactent le métier de Directeur-Associé car il est le garant du respect des textes. Il veille à la maîtrise des risques opérationnels et à la lutte contre les fraudes. Il veille à la fluidité de l'activité, au contrôle et à l'application des normes règlementaires, notamment européennes. 
Ressources technologiques :
Le développement des technologies sur les marchés financiers influe également sur ce métier qui doit arbitrer les choix technologiques nécessaires à sa compétitivité (ex : évolutions de logiciels métiers, intégration de l'IA). Il organise l'ensemble des ressources de manière cohérente en travaillant en étroite collaboration avec les spécialistes IT.
Périmètre juridique et géographique :
 Selon les régions et pays d'interventions, il peut mobiliser des ressources différentes et doit savoir identifier les compétences nécessaires. Lorsque l'entreprise est composée de plusieurs entités ou établissements, cela conditionne l'organisation de ses activités, ses responsabilités pouvant s'exercer au niveau du siège social ou au niveau d'une filiale.</v>
      </c>
      <c r="Q202" s="14" t="str">
        <f t="shared" si="49"/>
        <v>Type et taille d'entreprise :
Le Directeur-Associé évolue fréquemment dans un contexte de PME des marchés financiers. Il est donc en lien avec l'ensemble des parties prenantes internes et externes de l'activité, avec une forte proximité avec le développement commercial.
Lorsqu'il travaille dans de grandes sociétés, il aborde les domaines de l’audit, de la corporate finance, du conseil et de l’expertise comptable, de la certification, de la fiscalité, du juridique. 
Lorsqu'il est Directeur général, il est souvent accompagné d'un Directeur Délégué assurant les mêmes fonctions qu'un Directeur-Associé. La définition du métier est donc variable en fonction de la dimension de l'entreprise, de sa culture et de ses marchés.</v>
      </c>
      <c r="R202" s="14" t="str">
        <f t="shared" si="49"/>
        <v>La plupart du temps, le rythme est intense. Il est impacté par le nombre simultané de processus de commercialisation, de contractualisation, voire de production et les projets internes. Il requiert une résistance à la charge de travail et une grande autonomie.</v>
      </c>
      <c r="S202" s="14" t="str">
        <f t="shared" si="49"/>
        <v>Les déplacements sont fréquents pour le Directeur-Associé qui se déplace pour échanger sur les problématiques clients/prospects et organiser les ressources, voire piloter le déploiement et la réalisation des contrats.</v>
      </c>
      <c r="T202" s="14" t="str">
        <f t="shared" si="49"/>
        <v>Secrétaire général
Customer Relationship Manager (CRM)
Spécialiste IT et Cybersécurité
Gestionnaire Back-office
Risk Manager
Spécialiste conformité
Ensemble des fonctions supports de l'entreprise</v>
      </c>
      <c r="U202" s="14" t="str">
        <f t="shared" si="49"/>
        <v>Partenaires de commercialisation, de production, de recrutement, de formation
Avocats
Experts-comptables
Commissaires aux comptes
Autorités de place
Associations professionnelles
Fournisseurs
Clients
Partenaires</v>
      </c>
      <c r="V202" s="27" t="s">
        <v>96</v>
      </c>
      <c r="W202" s="4" t="s">
        <v>208</v>
      </c>
      <c r="X202" s="4" t="s">
        <v>98</v>
      </c>
      <c r="Y202" s="4" t="s">
        <v>13</v>
      </c>
      <c r="Z202" s="4">
        <v>4</v>
      </c>
      <c r="AA202" s="4" t="s">
        <v>13</v>
      </c>
      <c r="AB202" s="96" t="s">
        <v>13</v>
      </c>
      <c r="AC202" s="96" t="s">
        <v>13</v>
      </c>
      <c r="AD202" s="96" t="s">
        <v>13</v>
      </c>
      <c r="AE202" s="96" t="str">
        <f>IF(Tableau14556[[#This Row],[N° RNCP-RS]]="-","-","https://www.francecompetences.fr/recherche/rncp/"&amp;Tableau14556[[#This Row],[N° RNCP-RS]])</f>
        <v>-</v>
      </c>
      <c r="AF202" s="141" t="s">
        <v>13</v>
      </c>
      <c r="AG202" s="14" t="s">
        <v>13</v>
      </c>
      <c r="AH202" s="8" t="s">
        <v>13</v>
      </c>
      <c r="AI202" s="14" t="s">
        <v>585</v>
      </c>
      <c r="AJ202" s="8" t="s">
        <v>13</v>
      </c>
      <c r="AK202" s="8" t="s">
        <v>13</v>
      </c>
      <c r="AL202" s="14" t="s">
        <v>13</v>
      </c>
      <c r="AM202" s="14" t="s">
        <v>13</v>
      </c>
      <c r="AN202" s="14" t="s">
        <v>13</v>
      </c>
      <c r="AO202" s="14" t="s">
        <v>13</v>
      </c>
    </row>
    <row r="203" spans="1:41" ht="34.200000000000003" hidden="1" customHeight="1" x14ac:dyDescent="0.3">
      <c r="A203" s="12">
        <v>9</v>
      </c>
      <c r="B203" s="12" t="str">
        <f t="shared" si="48"/>
        <v>EDC</v>
      </c>
      <c r="C203" s="12" t="str">
        <f t="shared" si="48"/>
        <v>SLE</v>
      </c>
      <c r="D203" s="12" t="str">
        <f t="shared" si="48"/>
        <v>DD</v>
      </c>
      <c r="E203" s="12" t="str">
        <f t="shared" si="48"/>
        <v>MFI100</v>
      </c>
      <c r="F203" s="12" t="str">
        <f>Tableau14556[[#This Row],[Code métier]]&amp;Tableau14556[[#This Row],[Compteur ne rien saisir]]</f>
        <v>MFI1009</v>
      </c>
      <c r="G203" s="12" t="str">
        <f t="shared" si="49"/>
        <v>VF</v>
      </c>
      <c r="H203" s="39">
        <f t="shared" si="49"/>
        <v>44334</v>
      </c>
      <c r="I203" s="14" t="str">
        <f t="shared" si="49"/>
        <v>Directeur-Associé</v>
      </c>
      <c r="J203" s="14" t="str">
        <f t="shared" si="49"/>
        <v>Directrice-Associée</v>
      </c>
      <c r="K203" s="14" t="str">
        <f t="shared" si="49"/>
        <v>DIRECTION D'ENTREPRISE</v>
      </c>
      <c r="L203" s="14" t="str">
        <f t="shared" si="49"/>
        <v>Directeur général 
Directeur conseil
Directeur d'activité</v>
      </c>
      <c r="M203" s="14" t="str">
        <f t="shared" si="49"/>
        <v>Partner
Chief Executive Officer
Chairman</v>
      </c>
      <c r="N203" s="14" t="str">
        <f t="shared" si="49"/>
        <v>Le Directeur-Associé développe la société, pérennise son positionnement et conduit son fonctionnement. Il contribue à la définition et à la de la stratégie de l'entreprise et organise ses activités.</v>
      </c>
      <c r="O203" s="14" t="str">
        <f t="shared" si="49"/>
        <v>Dimensionner et développer l'ensemble des ressources :
Le Directeur-Associé investit dans les ressources humaines, d'infrastructures, technologiques, de process et d'organisation et les pérennise pour permettre le développement de sa structure. Il encadre la montée en compétences des équipes. Il définit et met en oeuvre la politique des ressources humaines de la structure.
Assurer les projets règlementaires, développer l'activité et la compétitivité :
Il gère et effectue le suivi des projets règlementaires permettant de garantir le bon déroulement de l'activité. Il contrôle les risques et s'assure de la conformité juridique des affaires.  Il représente la filiale en interne, auprès des clients et partenaires commerciaux, face aux différents corps de contrôle. Il pilote la stratégie et l'équipe de développement des finances, met en place les moyens nécessaires aux orientations commerciales de l'entreprise.
Piloter la performance et transformer l'organisation :
Il définit les indicateurs clés de son activité, organise leur production et leur suivi. Le cas échéant, il réoriente l'organisation et pilote les évolutions de ressources nécessaires à la transformation. Son activité est conditionnée par le type de produits financiers, le positionnement et la volatilité des marchés.</v>
      </c>
      <c r="P203" s="14" t="str">
        <f t="shared" si="49"/>
        <v>Facteurs de risques et de conformité :
Le contrôle et la conformité impactent le métier de Directeur-Associé car il est le garant du respect des textes. Il veille à la maîtrise des risques opérationnels et à la lutte contre les fraudes. Il veille à la fluidité de l'activité, au contrôle et à l'application des normes règlementaires, notamment européennes. 
Ressources technologiques :
Le développement des technologies sur les marchés financiers influe également sur ce métier qui doit arbitrer les choix technologiques nécessaires à sa compétitivité (ex : évolutions de logiciels métiers, intégration de l'IA). Il organise l'ensemble des ressources de manière cohérente en travaillant en étroite collaboration avec les spécialistes IT.
Périmètre juridique et géographique :
 Selon les régions et pays d'interventions, il peut mobiliser des ressources différentes et doit savoir identifier les compétences nécessaires. Lorsque l'entreprise est composée de plusieurs entités ou établissements, cela conditionne l'organisation de ses activités, ses responsabilités pouvant s'exercer au niveau du siège social ou au niveau d'une filiale.</v>
      </c>
      <c r="Q203" s="14" t="str">
        <f t="shared" si="49"/>
        <v>Type et taille d'entreprise :
Le Directeur-Associé évolue fréquemment dans un contexte de PME des marchés financiers. Il est donc en lien avec l'ensemble des parties prenantes internes et externes de l'activité, avec une forte proximité avec le développement commercial.
Lorsqu'il travaille dans de grandes sociétés, il aborde les domaines de l’audit, de la corporate finance, du conseil et de l’expertise comptable, de la certification, de la fiscalité, du juridique. 
Lorsqu'il est Directeur général, il est souvent accompagné d'un Directeur Délégué assurant les mêmes fonctions qu'un Directeur-Associé. La définition du métier est donc variable en fonction de la dimension de l'entreprise, de sa culture et de ses marchés.</v>
      </c>
      <c r="R203" s="14" t="str">
        <f t="shared" si="49"/>
        <v>La plupart du temps, le rythme est intense. Il est impacté par le nombre simultané de processus de commercialisation, de contractualisation, voire de production et les projets internes. Il requiert une résistance à la charge de travail et une grande autonomie.</v>
      </c>
      <c r="S203" s="14" t="str">
        <f t="shared" si="49"/>
        <v>Les déplacements sont fréquents pour le Directeur-Associé qui se déplace pour échanger sur les problématiques clients/prospects et organiser les ressources, voire piloter le déploiement et la réalisation des contrats.</v>
      </c>
      <c r="T203" s="14" t="str">
        <f t="shared" si="49"/>
        <v>Secrétaire général
Customer Relationship Manager (CRM)
Spécialiste IT et Cybersécurité
Gestionnaire Back-office
Risk Manager
Spécialiste conformité
Ensemble des fonctions supports de l'entreprise</v>
      </c>
      <c r="U203" s="14" t="str">
        <f t="shared" si="49"/>
        <v>Partenaires de commercialisation, de production, de recrutement, de formation
Avocats
Experts-comptables
Commissaires aux comptes
Autorités de place
Associations professionnelles
Fournisseurs
Clients
Partenaires</v>
      </c>
      <c r="V203" s="27" t="s">
        <v>96</v>
      </c>
      <c r="W203" s="4" t="s">
        <v>210</v>
      </c>
      <c r="X203" s="4" t="s">
        <v>271</v>
      </c>
      <c r="Y203" s="4" t="s">
        <v>13</v>
      </c>
      <c r="Z203" s="4">
        <v>4</v>
      </c>
      <c r="AA203" s="4" t="s">
        <v>13</v>
      </c>
      <c r="AB203" s="96" t="s">
        <v>13</v>
      </c>
      <c r="AC203" s="96" t="s">
        <v>13</v>
      </c>
      <c r="AD203" s="96" t="s">
        <v>13</v>
      </c>
      <c r="AE203" s="96" t="str">
        <f>IF(Tableau14556[[#This Row],[N° RNCP-RS]]="-","-","https://www.francecompetences.fr/recherche/rncp/"&amp;Tableau14556[[#This Row],[N° RNCP-RS]])</f>
        <v>-</v>
      </c>
      <c r="AF203" s="141" t="s">
        <v>13</v>
      </c>
      <c r="AG203" s="14" t="s">
        <v>13</v>
      </c>
      <c r="AH203" s="8" t="s">
        <v>13</v>
      </c>
      <c r="AI203" s="14" t="s">
        <v>585</v>
      </c>
      <c r="AJ203" s="8" t="s">
        <v>13</v>
      </c>
      <c r="AK203" s="8" t="s">
        <v>13</v>
      </c>
      <c r="AL203" s="14" t="s">
        <v>13</v>
      </c>
      <c r="AM203" s="14" t="s">
        <v>13</v>
      </c>
      <c r="AN203" s="14" t="s">
        <v>13</v>
      </c>
      <c r="AO203" s="14" t="s">
        <v>13</v>
      </c>
    </row>
    <row r="204" spans="1:41" ht="34.200000000000003" hidden="1" customHeight="1" x14ac:dyDescent="0.3">
      <c r="A204" s="12">
        <v>10</v>
      </c>
      <c r="B204" s="12" t="str">
        <f t="shared" si="48"/>
        <v>EDC</v>
      </c>
      <c r="C204" s="12" t="str">
        <f t="shared" si="48"/>
        <v>SLE</v>
      </c>
      <c r="D204" s="12" t="str">
        <f t="shared" si="48"/>
        <v>DD</v>
      </c>
      <c r="E204" s="12" t="str">
        <f t="shared" si="48"/>
        <v>MFI100</v>
      </c>
      <c r="F204" s="12" t="str">
        <f>Tableau14556[[#This Row],[Code métier]]&amp;Tableau14556[[#This Row],[Compteur ne rien saisir]]</f>
        <v>MFI10010</v>
      </c>
      <c r="G204" s="12" t="str">
        <f t="shared" si="49"/>
        <v>VF</v>
      </c>
      <c r="H204" s="39">
        <f t="shared" si="49"/>
        <v>44334</v>
      </c>
      <c r="I204" s="14" t="str">
        <f t="shared" si="49"/>
        <v>Directeur-Associé</v>
      </c>
      <c r="J204" s="14" t="str">
        <f t="shared" si="49"/>
        <v>Directrice-Associée</v>
      </c>
      <c r="K204" s="14" t="str">
        <f t="shared" si="49"/>
        <v>DIRECTION D'ENTREPRISE</v>
      </c>
      <c r="L204" s="14" t="str">
        <f t="shared" si="49"/>
        <v>Directeur général 
Directeur conseil
Directeur d'activité</v>
      </c>
      <c r="M204" s="14" t="str">
        <f t="shared" si="49"/>
        <v>Partner
Chief Executive Officer
Chairman</v>
      </c>
      <c r="N204" s="14" t="str">
        <f t="shared" si="49"/>
        <v>Le Directeur-Associé développe la société, pérennise son positionnement et conduit son fonctionnement. Il contribue à la définition et à la de la stratégie de l'entreprise et organise ses activités.</v>
      </c>
      <c r="O204" s="14" t="str">
        <f t="shared" si="49"/>
        <v>Dimensionner et développer l'ensemble des ressources :
Le Directeur-Associé investit dans les ressources humaines, d'infrastructures, technologiques, de process et d'organisation et les pérennise pour permettre le développement de sa structure. Il encadre la montée en compétences des équipes. Il définit et met en oeuvre la politique des ressources humaines de la structure.
Assurer les projets règlementaires, développer l'activité et la compétitivité :
Il gère et effectue le suivi des projets règlementaires permettant de garantir le bon déroulement de l'activité. Il contrôle les risques et s'assure de la conformité juridique des affaires.  Il représente la filiale en interne, auprès des clients et partenaires commerciaux, face aux différents corps de contrôle. Il pilote la stratégie et l'équipe de développement des finances, met en place les moyens nécessaires aux orientations commerciales de l'entreprise.
Piloter la performance et transformer l'organisation :
Il définit les indicateurs clés de son activité, organise leur production et leur suivi. Le cas échéant, il réoriente l'organisation et pilote les évolutions de ressources nécessaires à la transformation. Son activité est conditionnée par le type de produits financiers, le positionnement et la volatilité des marchés.</v>
      </c>
      <c r="P204" s="14" t="str">
        <f t="shared" si="49"/>
        <v>Facteurs de risques et de conformité :
Le contrôle et la conformité impactent le métier de Directeur-Associé car il est le garant du respect des textes. Il veille à la maîtrise des risques opérationnels et à la lutte contre les fraudes. Il veille à la fluidité de l'activité, au contrôle et à l'application des normes règlementaires, notamment européennes. 
Ressources technologiques :
Le développement des technologies sur les marchés financiers influe également sur ce métier qui doit arbitrer les choix technologiques nécessaires à sa compétitivité (ex : évolutions de logiciels métiers, intégration de l'IA). Il organise l'ensemble des ressources de manière cohérente en travaillant en étroite collaboration avec les spécialistes IT.
Périmètre juridique et géographique :
 Selon les régions et pays d'interventions, il peut mobiliser des ressources différentes et doit savoir identifier les compétences nécessaires. Lorsque l'entreprise est composée de plusieurs entités ou établissements, cela conditionne l'organisation de ses activités, ses responsabilités pouvant s'exercer au niveau du siège social ou au niveau d'une filiale.</v>
      </c>
      <c r="Q204" s="14" t="str">
        <f t="shared" si="49"/>
        <v>Type et taille d'entreprise :
Le Directeur-Associé évolue fréquemment dans un contexte de PME des marchés financiers. Il est donc en lien avec l'ensemble des parties prenantes internes et externes de l'activité, avec une forte proximité avec le développement commercial.
Lorsqu'il travaille dans de grandes sociétés, il aborde les domaines de l’audit, de la corporate finance, du conseil et de l’expertise comptable, de la certification, de la fiscalité, du juridique. 
Lorsqu'il est Directeur général, il est souvent accompagné d'un Directeur Délégué assurant les mêmes fonctions qu'un Directeur-Associé. La définition du métier est donc variable en fonction de la dimension de l'entreprise, de sa culture et de ses marchés.</v>
      </c>
      <c r="R204" s="14" t="str">
        <f t="shared" si="49"/>
        <v>La plupart du temps, le rythme est intense. Il est impacté par le nombre simultané de processus de commercialisation, de contractualisation, voire de production et les projets internes. Il requiert une résistance à la charge de travail et une grande autonomie.</v>
      </c>
      <c r="S204" s="14" t="str">
        <f t="shared" si="49"/>
        <v>Les déplacements sont fréquents pour le Directeur-Associé qui se déplace pour échanger sur les problématiques clients/prospects et organiser les ressources, voire piloter le déploiement et la réalisation des contrats.</v>
      </c>
      <c r="T204" s="14" t="str">
        <f t="shared" si="49"/>
        <v>Secrétaire général
Customer Relationship Manager (CRM)
Spécialiste IT et Cybersécurité
Gestionnaire Back-office
Risk Manager
Spécialiste conformité
Ensemble des fonctions supports de l'entreprise</v>
      </c>
      <c r="U204" s="14" t="str">
        <f t="shared" si="49"/>
        <v>Partenaires de commercialisation, de production, de recrutement, de formation
Avocats
Experts-comptables
Commissaires aux comptes
Autorités de place
Associations professionnelles
Fournisseurs
Clients
Partenaires</v>
      </c>
      <c r="V204" s="27" t="s">
        <v>162</v>
      </c>
      <c r="W204" s="4" t="s">
        <v>268</v>
      </c>
      <c r="X204" s="4" t="s">
        <v>172</v>
      </c>
      <c r="Y204" s="4" t="s">
        <v>13</v>
      </c>
      <c r="Z204" s="4">
        <v>4</v>
      </c>
      <c r="AA204" s="4" t="s">
        <v>13</v>
      </c>
      <c r="AB204" s="96" t="s">
        <v>13</v>
      </c>
      <c r="AC204" s="96" t="s">
        <v>13</v>
      </c>
      <c r="AD204" s="96" t="s">
        <v>13</v>
      </c>
      <c r="AE204" s="96" t="str">
        <f>IF(Tableau14556[[#This Row],[N° RNCP-RS]]="-","-","https://www.francecompetences.fr/recherche/rncp/"&amp;Tableau14556[[#This Row],[N° RNCP-RS]])</f>
        <v>-</v>
      </c>
      <c r="AF204" s="141" t="s">
        <v>13</v>
      </c>
      <c r="AG204" s="14" t="s">
        <v>13</v>
      </c>
      <c r="AH204" s="8" t="s">
        <v>13</v>
      </c>
      <c r="AI204" s="14" t="s">
        <v>585</v>
      </c>
      <c r="AJ204" s="8" t="s">
        <v>13</v>
      </c>
      <c r="AK204" s="8" t="s">
        <v>13</v>
      </c>
      <c r="AL204" s="14" t="s">
        <v>13</v>
      </c>
      <c r="AM204" s="14" t="s">
        <v>13</v>
      </c>
      <c r="AN204" s="14" t="s">
        <v>13</v>
      </c>
      <c r="AO204" s="14" t="s">
        <v>13</v>
      </c>
    </row>
    <row r="205" spans="1:41" ht="34.200000000000003" hidden="1" customHeight="1" x14ac:dyDescent="0.3">
      <c r="A205" s="12">
        <v>11</v>
      </c>
      <c r="B205" s="12" t="str">
        <f t="shared" si="48"/>
        <v>EDC</v>
      </c>
      <c r="C205" s="12" t="str">
        <f t="shared" si="48"/>
        <v>SLE</v>
      </c>
      <c r="D205" s="12" t="str">
        <f t="shared" si="48"/>
        <v>DD</v>
      </c>
      <c r="E205" s="12" t="str">
        <f t="shared" si="48"/>
        <v>MFI100</v>
      </c>
      <c r="F205" s="12" t="str">
        <f>Tableau14556[[#This Row],[Code métier]]&amp;Tableau14556[[#This Row],[Compteur ne rien saisir]]</f>
        <v>MFI10011</v>
      </c>
      <c r="G205" s="12" t="str">
        <f t="shared" si="49"/>
        <v>VF</v>
      </c>
      <c r="H205" s="39">
        <f t="shared" si="49"/>
        <v>44334</v>
      </c>
      <c r="I205" s="14" t="str">
        <f t="shared" si="49"/>
        <v>Directeur-Associé</v>
      </c>
      <c r="J205" s="14" t="str">
        <f t="shared" si="49"/>
        <v>Directrice-Associée</v>
      </c>
      <c r="K205" s="14" t="str">
        <f t="shared" si="49"/>
        <v>DIRECTION D'ENTREPRISE</v>
      </c>
      <c r="L205" s="14" t="str">
        <f t="shared" ref="L205:U206" si="50">IF(L203="","",L203)</f>
        <v>Directeur général 
Directeur conseil
Directeur d'activité</v>
      </c>
      <c r="M205" s="14" t="str">
        <f t="shared" si="50"/>
        <v>Partner
Chief Executive Officer
Chairman</v>
      </c>
      <c r="N205" s="14" t="str">
        <f t="shared" si="50"/>
        <v>Le Directeur-Associé développe la société, pérennise son positionnement et conduit son fonctionnement. Il contribue à la définition et à la de la stratégie de l'entreprise et organise ses activités.</v>
      </c>
      <c r="O205" s="14" t="str">
        <f t="shared" si="50"/>
        <v>Dimensionner et développer l'ensemble des ressources :
Le Directeur-Associé investit dans les ressources humaines, d'infrastructures, technologiques, de process et d'organisation et les pérennise pour permettre le développement de sa structure. Il encadre la montée en compétences des équipes. Il définit et met en oeuvre la politique des ressources humaines de la structure.
Assurer les projets règlementaires, développer l'activité et la compétitivité :
Il gère et effectue le suivi des projets règlementaires permettant de garantir le bon déroulement de l'activité. Il contrôle les risques et s'assure de la conformité juridique des affaires.  Il représente la filiale en interne, auprès des clients et partenaires commerciaux, face aux différents corps de contrôle. Il pilote la stratégie et l'équipe de développement des finances, met en place les moyens nécessaires aux orientations commerciales de l'entreprise.
Piloter la performance et transformer l'organisation :
Il définit les indicateurs clés de son activité, organise leur production et leur suivi. Le cas échéant, il réoriente l'organisation et pilote les évolutions de ressources nécessaires à la transformation. Son activité est conditionnée par le type de produits financiers, le positionnement et la volatilité des marchés.</v>
      </c>
      <c r="P205" s="14" t="str">
        <f t="shared" si="50"/>
        <v>Facteurs de risques et de conformité :
Le contrôle et la conformité impactent le métier de Directeur-Associé car il est le garant du respect des textes. Il veille à la maîtrise des risques opérationnels et à la lutte contre les fraudes. Il veille à la fluidité de l'activité, au contrôle et à l'application des normes règlementaires, notamment européennes. 
Ressources technologiques :
Le développement des technologies sur les marchés financiers influe également sur ce métier qui doit arbitrer les choix technologiques nécessaires à sa compétitivité (ex : évolutions de logiciels métiers, intégration de l'IA). Il organise l'ensemble des ressources de manière cohérente en travaillant en étroite collaboration avec les spécialistes IT.
Périmètre juridique et géographique :
 Selon les régions et pays d'interventions, il peut mobiliser des ressources différentes et doit savoir identifier les compétences nécessaires. Lorsque l'entreprise est composée de plusieurs entités ou établissements, cela conditionne l'organisation de ses activités, ses responsabilités pouvant s'exercer au niveau du siège social ou au niveau d'une filiale.</v>
      </c>
      <c r="Q205" s="14" t="str">
        <f t="shared" si="50"/>
        <v>Type et taille d'entreprise :
Le Directeur-Associé évolue fréquemment dans un contexte de PME des marchés financiers. Il est donc en lien avec l'ensemble des parties prenantes internes et externes de l'activité, avec une forte proximité avec le développement commercial.
Lorsqu'il travaille dans de grandes sociétés, il aborde les domaines de l’audit, de la corporate finance, du conseil et de l’expertise comptable, de la certification, de la fiscalité, du juridique. 
Lorsqu'il est Directeur général, il est souvent accompagné d'un Directeur Délégué assurant les mêmes fonctions qu'un Directeur-Associé. La définition du métier est donc variable en fonction de la dimension de l'entreprise, de sa culture et de ses marchés.</v>
      </c>
      <c r="R205" s="14" t="str">
        <f t="shared" si="50"/>
        <v>La plupart du temps, le rythme est intense. Il est impacté par le nombre simultané de processus de commercialisation, de contractualisation, voire de production et les projets internes. Il requiert une résistance à la charge de travail et une grande autonomie.</v>
      </c>
      <c r="S205" s="14" t="str">
        <f t="shared" si="50"/>
        <v>Les déplacements sont fréquents pour le Directeur-Associé qui se déplace pour échanger sur les problématiques clients/prospects et organiser les ressources, voire piloter le déploiement et la réalisation des contrats.</v>
      </c>
      <c r="T205" s="14" t="str">
        <f t="shared" si="50"/>
        <v>Secrétaire général
Customer Relationship Manager (CRM)
Spécialiste IT et Cybersécurité
Gestionnaire Back-office
Risk Manager
Spécialiste conformité
Ensemble des fonctions supports de l'entreprise</v>
      </c>
      <c r="U205" s="14" t="str">
        <f t="shared" si="50"/>
        <v>Partenaires de commercialisation, de production, de recrutement, de formation
Avocats
Experts-comptables
Commissaires aux comptes
Autorités de place
Associations professionnelles
Fournisseurs
Clients
Partenaires</v>
      </c>
      <c r="V205" s="27" t="s">
        <v>96</v>
      </c>
      <c r="W205" s="4" t="s">
        <v>211</v>
      </c>
      <c r="X205" s="4" t="s">
        <v>153</v>
      </c>
      <c r="Y205" s="4">
        <v>2</v>
      </c>
      <c r="Z205" s="4">
        <v>4</v>
      </c>
      <c r="AA205" s="4" t="s">
        <v>13</v>
      </c>
      <c r="AB205" s="96" t="s">
        <v>13</v>
      </c>
      <c r="AC205" s="96" t="s">
        <v>13</v>
      </c>
      <c r="AD205" s="96" t="s">
        <v>13</v>
      </c>
      <c r="AE205" s="96" t="str">
        <f>IF(Tableau14556[[#This Row],[N° RNCP-RS]]="-","-","https://www.francecompetences.fr/recherche/rncp/"&amp;Tableau14556[[#This Row],[N° RNCP-RS]])</f>
        <v>-</v>
      </c>
      <c r="AF205" s="141" t="s">
        <v>13</v>
      </c>
      <c r="AG205" s="14" t="s">
        <v>13</v>
      </c>
      <c r="AH205" s="8" t="s">
        <v>13</v>
      </c>
      <c r="AI205" s="14" t="s">
        <v>585</v>
      </c>
      <c r="AJ205" s="8" t="s">
        <v>13</v>
      </c>
      <c r="AK205" s="8" t="s">
        <v>13</v>
      </c>
      <c r="AL205" s="14" t="s">
        <v>13</v>
      </c>
      <c r="AM205" s="14" t="s">
        <v>13</v>
      </c>
      <c r="AN205" s="14" t="s">
        <v>13</v>
      </c>
      <c r="AO205" s="14" t="s">
        <v>13</v>
      </c>
    </row>
    <row r="206" spans="1:41" ht="34.200000000000003" hidden="1" customHeight="1" x14ac:dyDescent="0.3">
      <c r="A206" s="12">
        <v>12</v>
      </c>
      <c r="B206" s="12" t="str">
        <f t="shared" si="48"/>
        <v>EDC</v>
      </c>
      <c r="C206" s="12" t="str">
        <f t="shared" si="48"/>
        <v>SLE</v>
      </c>
      <c r="D206" s="12" t="str">
        <f t="shared" si="48"/>
        <v>DD</v>
      </c>
      <c r="E206" s="12" t="str">
        <f t="shared" si="48"/>
        <v>MFI100</v>
      </c>
      <c r="F206" s="12" t="str">
        <f>Tableau14556[[#This Row],[Code métier]]&amp;Tableau14556[[#This Row],[Compteur ne rien saisir]]</f>
        <v>MFI10012</v>
      </c>
      <c r="G206" s="12" t="str">
        <f t="shared" si="49"/>
        <v>VF</v>
      </c>
      <c r="H206" s="39">
        <f t="shared" si="49"/>
        <v>44334</v>
      </c>
      <c r="I206" s="14" t="str">
        <f t="shared" si="49"/>
        <v>Directeur-Associé</v>
      </c>
      <c r="J206" s="14" t="str">
        <f t="shared" si="49"/>
        <v>Directrice-Associée</v>
      </c>
      <c r="K206" s="14" t="str">
        <f t="shared" si="49"/>
        <v>DIRECTION D'ENTREPRISE</v>
      </c>
      <c r="L206" s="14" t="str">
        <f t="shared" si="50"/>
        <v>Directeur général 
Directeur conseil
Directeur d'activité</v>
      </c>
      <c r="M206" s="14" t="str">
        <f t="shared" si="50"/>
        <v>Partner
Chief Executive Officer
Chairman</v>
      </c>
      <c r="N206" s="14" t="str">
        <f t="shared" si="50"/>
        <v>Le Directeur-Associé développe la société, pérennise son positionnement et conduit son fonctionnement. Il contribue à la définition et à la de la stratégie de l'entreprise et organise ses activités.</v>
      </c>
      <c r="O206" s="14" t="str">
        <f t="shared" si="50"/>
        <v>Dimensionner et développer l'ensemble des ressources :
Le Directeur-Associé investit dans les ressources humaines, d'infrastructures, technologiques, de process et d'organisation et les pérennise pour permettre le développement de sa structure. Il encadre la montée en compétences des équipes. Il définit et met en oeuvre la politique des ressources humaines de la structure.
Assurer les projets règlementaires, développer l'activité et la compétitivité :
Il gère et effectue le suivi des projets règlementaires permettant de garantir le bon déroulement de l'activité. Il contrôle les risques et s'assure de la conformité juridique des affaires.  Il représente la filiale en interne, auprès des clients et partenaires commerciaux, face aux différents corps de contrôle. Il pilote la stratégie et l'équipe de développement des finances, met en place les moyens nécessaires aux orientations commerciales de l'entreprise.
Piloter la performance et transformer l'organisation :
Il définit les indicateurs clés de son activité, organise leur production et leur suivi. Le cas échéant, il réoriente l'organisation et pilote les évolutions de ressources nécessaires à la transformation. Son activité est conditionnée par le type de produits financiers, le positionnement et la volatilité des marchés.</v>
      </c>
      <c r="P206" s="14" t="str">
        <f t="shared" si="50"/>
        <v>Facteurs de risques et de conformité :
Le contrôle et la conformité impactent le métier de Directeur-Associé car il est le garant du respect des textes. Il veille à la maîtrise des risques opérationnels et à la lutte contre les fraudes. Il veille à la fluidité de l'activité, au contrôle et à l'application des normes règlementaires, notamment européennes. 
Ressources technologiques :
Le développement des technologies sur les marchés financiers influe également sur ce métier qui doit arbitrer les choix technologiques nécessaires à sa compétitivité (ex : évolutions de logiciels métiers, intégration de l'IA). Il organise l'ensemble des ressources de manière cohérente en travaillant en étroite collaboration avec les spécialistes IT.
Périmètre juridique et géographique :
 Selon les régions et pays d'interventions, il peut mobiliser des ressources différentes et doit savoir identifier les compétences nécessaires. Lorsque l'entreprise est composée de plusieurs entités ou établissements, cela conditionne l'organisation de ses activités, ses responsabilités pouvant s'exercer au niveau du siège social ou au niveau d'une filiale.</v>
      </c>
      <c r="Q206" s="14" t="str">
        <f t="shared" si="50"/>
        <v>Type et taille d'entreprise :
Le Directeur-Associé évolue fréquemment dans un contexte de PME des marchés financiers. Il est donc en lien avec l'ensemble des parties prenantes internes et externes de l'activité, avec une forte proximité avec le développement commercial.
Lorsqu'il travaille dans de grandes sociétés, il aborde les domaines de l’audit, de la corporate finance, du conseil et de l’expertise comptable, de la certification, de la fiscalité, du juridique. 
Lorsqu'il est Directeur général, il est souvent accompagné d'un Directeur Délégué assurant les mêmes fonctions qu'un Directeur-Associé. La définition du métier est donc variable en fonction de la dimension de l'entreprise, de sa culture et de ses marchés.</v>
      </c>
      <c r="R206" s="14" t="str">
        <f t="shared" si="50"/>
        <v>La plupart du temps, le rythme est intense. Il est impacté par le nombre simultané de processus de commercialisation, de contractualisation, voire de production et les projets internes. Il requiert une résistance à la charge de travail et une grande autonomie.</v>
      </c>
      <c r="S206" s="14" t="str">
        <f t="shared" si="50"/>
        <v>Les déplacements sont fréquents pour le Directeur-Associé qui se déplace pour échanger sur les problématiques clients/prospects et organiser les ressources, voire piloter le déploiement et la réalisation des contrats.</v>
      </c>
      <c r="T206" s="14" t="str">
        <f t="shared" si="50"/>
        <v>Secrétaire général
Customer Relationship Manager (CRM)
Spécialiste IT et Cybersécurité
Gestionnaire Back-office
Risk Manager
Spécialiste conformité
Ensemble des fonctions supports de l'entreprise</v>
      </c>
      <c r="U206" s="14" t="str">
        <f t="shared" si="50"/>
        <v>Partenaires de commercialisation, de production, de recrutement, de formation
Avocats
Experts-comptables
Commissaires aux comptes
Autorités de place
Associations professionnelles
Fournisseurs
Clients
Partenaires</v>
      </c>
      <c r="V206" s="27" t="s">
        <v>162</v>
      </c>
      <c r="W206" s="4" t="s">
        <v>268</v>
      </c>
      <c r="X206" s="4" t="s">
        <v>173</v>
      </c>
      <c r="Y206" s="4" t="s">
        <v>13</v>
      </c>
      <c r="Z206" s="4">
        <v>4</v>
      </c>
      <c r="AA206" s="4" t="s">
        <v>13</v>
      </c>
      <c r="AB206" s="96" t="s">
        <v>13</v>
      </c>
      <c r="AC206" s="96" t="s">
        <v>13</v>
      </c>
      <c r="AD206" s="96" t="s">
        <v>13</v>
      </c>
      <c r="AE206" s="96" t="str">
        <f>IF(Tableau14556[[#This Row],[N° RNCP-RS]]="-","-","https://www.francecompetences.fr/recherche/rncp/"&amp;Tableau14556[[#This Row],[N° RNCP-RS]])</f>
        <v>-</v>
      </c>
      <c r="AF206" s="141" t="s">
        <v>13</v>
      </c>
      <c r="AG206" s="14" t="s">
        <v>13</v>
      </c>
      <c r="AH206" s="8" t="s">
        <v>13</v>
      </c>
      <c r="AI206" s="14" t="s">
        <v>585</v>
      </c>
      <c r="AJ206" s="8" t="s">
        <v>13</v>
      </c>
      <c r="AK206" s="8" t="s">
        <v>13</v>
      </c>
      <c r="AL206" s="14" t="s">
        <v>13</v>
      </c>
      <c r="AM206" s="14" t="s">
        <v>13</v>
      </c>
      <c r="AN206" s="14" t="s">
        <v>13</v>
      </c>
      <c r="AO206" s="14" t="s">
        <v>13</v>
      </c>
    </row>
    <row r="207" spans="1:41" ht="291.60000000000002" hidden="1" customHeight="1" x14ac:dyDescent="0.3">
      <c r="A207" s="11">
        <v>1</v>
      </c>
      <c r="B207" s="5" t="s">
        <v>360</v>
      </c>
      <c r="C207" s="82" t="s">
        <v>218</v>
      </c>
      <c r="D207" s="5" t="s">
        <v>247</v>
      </c>
      <c r="E207" s="11" t="s">
        <v>43</v>
      </c>
      <c r="F207" s="11" t="str">
        <f>Tableau14556[[#This Row],[Code métier]]&amp;Tableau14556[[#This Row],[Compteur ne rien saisir]]</f>
        <v>MFI1011</v>
      </c>
      <c r="G207" s="144" t="s">
        <v>448</v>
      </c>
      <c r="H207" s="37">
        <v>44334</v>
      </c>
      <c r="I207" s="5" t="s">
        <v>193</v>
      </c>
      <c r="J207" s="5" t="s">
        <v>375</v>
      </c>
      <c r="K207" s="5" t="s">
        <v>192</v>
      </c>
      <c r="L207" s="5" t="s">
        <v>376</v>
      </c>
      <c r="M207" s="147" t="s">
        <v>669</v>
      </c>
      <c r="N207" s="5" t="s">
        <v>377</v>
      </c>
      <c r="O207" s="5" t="s">
        <v>572</v>
      </c>
      <c r="P207" s="147" t="s">
        <v>378</v>
      </c>
      <c r="Q207" s="5" t="s">
        <v>573</v>
      </c>
      <c r="R207" s="5" t="s">
        <v>379</v>
      </c>
      <c r="S207" s="5" t="s">
        <v>380</v>
      </c>
      <c r="T207" s="5" t="s">
        <v>381</v>
      </c>
      <c r="U207" s="5" t="s">
        <v>382</v>
      </c>
      <c r="V207" s="27" t="s">
        <v>180</v>
      </c>
      <c r="W207" s="4" t="s">
        <v>181</v>
      </c>
      <c r="X207" s="4" t="s">
        <v>383</v>
      </c>
      <c r="Y207" s="4">
        <v>1</v>
      </c>
      <c r="Z207" s="4">
        <v>4</v>
      </c>
      <c r="AA207" s="4" t="s">
        <v>13</v>
      </c>
      <c r="AB207" s="96">
        <v>32159</v>
      </c>
      <c r="AC207" s="117" t="s">
        <v>496</v>
      </c>
      <c r="AD207" s="96" t="s">
        <v>13</v>
      </c>
      <c r="AE207" s="96" t="str">
        <f>IF(Tableau14556[[#This Row],[N° RNCP-RS]]="-","-","https://www.francecompetences.fr/recherche/rncp/"&amp;Tableau14556[[#This Row],[N° RNCP-RS]])</f>
        <v>https://www.francecompetences.fr/recherche/rncp/32159</v>
      </c>
      <c r="AF207" s="117" t="s">
        <v>556</v>
      </c>
      <c r="AG207" s="11" t="s">
        <v>13</v>
      </c>
      <c r="AH207" s="5" t="s">
        <v>13</v>
      </c>
      <c r="AI207" s="11" t="s">
        <v>585</v>
      </c>
      <c r="AJ207" s="5" t="s">
        <v>2</v>
      </c>
      <c r="AK207" s="5" t="s">
        <v>362</v>
      </c>
      <c r="AL207" s="11" t="s">
        <v>13</v>
      </c>
      <c r="AM207" s="11" t="s">
        <v>13</v>
      </c>
      <c r="AN207" s="11" t="s">
        <v>13</v>
      </c>
      <c r="AO207" s="11" t="s">
        <v>13</v>
      </c>
    </row>
    <row r="208" spans="1:41" ht="34.200000000000003" hidden="1" customHeight="1" x14ac:dyDescent="0.3">
      <c r="A208" s="11">
        <v>2</v>
      </c>
      <c r="B208" s="11" t="str">
        <f t="shared" ref="B208:E218" si="51">IF(B207="","",B207)</f>
        <v>FDL</v>
      </c>
      <c r="C208" s="11" t="str">
        <f t="shared" si="51"/>
        <v>SLE</v>
      </c>
      <c r="D208" s="11" t="str">
        <f t="shared" si="51"/>
        <v>DD</v>
      </c>
      <c r="E208" s="13" t="str">
        <f t="shared" si="51"/>
        <v>MFI101</v>
      </c>
      <c r="F208" s="13" t="str">
        <f>Tableau14556[[#This Row],[Code métier]]&amp;Tableau14556[[#This Row],[Compteur ne rien saisir]]</f>
        <v>MFI1012</v>
      </c>
      <c r="G208" s="11" t="str">
        <f t="shared" ref="G208:U218" si="52">IF(G207="","",G207)</f>
        <v>VF</v>
      </c>
      <c r="H208" s="38">
        <f t="shared" si="52"/>
        <v>44334</v>
      </c>
      <c r="I208" s="13" t="str">
        <f t="shared" si="52"/>
        <v>Secrétaire général</v>
      </c>
      <c r="J208" s="13" t="str">
        <f t="shared" si="52"/>
        <v>Secrétaire générale</v>
      </c>
      <c r="K208" s="13" t="str">
        <f t="shared" si="52"/>
        <v>DIRECTION D'ENTREPRISE</v>
      </c>
      <c r="L208" s="13" t="str">
        <f t="shared" si="52"/>
        <v>Directeur général délégué
Directeur administratif et financier</v>
      </c>
      <c r="M208" s="13" t="str">
        <f t="shared" si="52"/>
        <v>General Secretary
Deputy Manager</v>
      </c>
      <c r="N208" s="13" t="str">
        <f t="shared" si="52"/>
        <v>Le Secrétaire Général donne la ligne directrice de la gestion financière, comptable, RH et organisationnelle d'une entreprise. Il s'assure de la mise en œuvre de la politique globale de gestion et effectue son suivi de manière transversale.</v>
      </c>
      <c r="O208" s="13" t="str">
        <f t="shared" si="52"/>
        <v xml:space="preserve">Superviser et coordonner l'activité financière et fiscale de la structure :
Le Secrétaire Général s'assure du respect des obligations règlementaires de l'entreprise. Il négocie et rédige les contrats, supervise la production de livrables comptables et fiscaux. Pour cela, il conduit la mise en place des procédures de gestion administrative et financière de l'entreprise (plans de financements, contrôle de la trésorerie, etc.). Il supervise la comptabilité et la facturation pour accompagner le développement commercial de l'entreprise.
Apporter son expertise sur les Ressources Humaines :
Il participe à la définition et à la mise en œuvre d’une politique globale de gestion des ressources humaines, dans le cadre des orientations définies par la Direction. Il participe à la mise en oeuvre de la stratégie de gestion des carrières et au suivi de la masse salariale.
Gérer et développer les relations avec les partenaires et fournisseurs :
Il anime et développe les relations avec les partenaires externes dans le cadre de la gestion des moyens généraux et identifier les solutions nécessaires aux différents projets. Il représente l'entreprise auprès de ses parties prenantes, sur ses domaines de responsabilité et selon ses types de marchés (ex : Euronext, chambre de compensation). 
Coordonner les équipes des services supports : 
Il accompagne l’ensemble des équipes dans l’exécution de leurs missions tout en veillant à la bonne gestion des ressources. Il anime et encadre une équipe de collaborateurs avec lesquels il met en œuvre les actions définies par la Direction. Il est amené à organiser et animer des réunions d’information ou des groupes de travail. Il supervise certains projets stratégiques pour l'entreprise. </v>
      </c>
      <c r="P208" s="13" t="str">
        <f t="shared" si="52"/>
        <v>Connaissances spécifiques :
Le Secrétaire Général est doté de compétences opérationnelles, rédactionnelles, comptables et juridiques pour définir le périmètre organisationnel et la mise en oeuvre de la stratégie, grâce notamment à la veille juridique dont il a la charge. Il assure également le contrôle de gestion. Il a une bonne maîtrise des outils bureautiques standards. Il a une fine connaissance des enjeux de la finance, des marchés, des exigences règlementaires et il supervise la mise en conformité de sa structure.
Ressources technologiques :
Le développement des technologies sur les marchés financiers influe également sur ce métier qui doit accompagner les choix technologiques nécessaires à sa compétitivité (ex : évolutions de logiciels métiers, intégration de l'IA). Il participe à l'organisation de l'ensemble des ressources, de manière cohérente.
Périmètre juridique et géographique :
 Selon les régions et pays d'interventions, il peut mobiliser des ressources différentes et doit savoir acquérir les compétences nécessaires. Lorsque l'entreprise est composée de plusieurs entités ou établissements, cela conditionne l'organisation de ses activités, ses responsabilités s'exerçant le plus souvent au niveau du siège social.</v>
      </c>
      <c r="Q208" s="13" t="str">
        <f t="shared" si="52"/>
        <v>Type et taille d'entreprise :
Le Secrétaire général évolue fréquemment dans un contexte de PME des marchés financiers. Il a alors un périmètre d'intervention large qui couvre les RH, la comptabilité, la finance, les moyens généraux, l'IT et les opérations.
Lorsqu'il travaille dans de grandes sociétés, il aborde encore davantage les domaines de l’audit, de la corporate finance, du conseil et de l’expertise comptable, de la certification, de la fiscalité, du juridique. La définition du métier est donc variable en fonction de la dimension de l'entreprise, de sa culture et de ses marchés.</v>
      </c>
      <c r="R208" s="13" t="str">
        <f t="shared" si="52"/>
        <v>Le Secrétaire Général a une amplitude horaire très variable. Il est autonome dans son plan de charge et travaille sur différents dossiers à la fois. Il doit être  réactif et disponible pour l'ensemble des tâches et responsabilités qui lui incombent.</v>
      </c>
      <c r="S208" s="13" t="str">
        <f t="shared" si="52"/>
        <v>Selon la couverture géographique de l'entreprise et de ses parties prenantes, le Secrétaire général peut être amené à se déplacer ponctuellement aux niveaux départemental, régional, national, voire international.</v>
      </c>
      <c r="T208" s="13" t="str">
        <f t="shared" si="52"/>
        <v>Comptable
Spécialiste IT
Directeur Associé
Contrôleur de gestion
Risk Manager
Stratégiste/Économiste
Spécialiste conformité
Fiscaliste
Ensemble des services de l'entreprise</v>
      </c>
      <c r="U208" s="13" t="str">
        <f t="shared" si="52"/>
        <v>Partenaires des moyens généraux, de recrutement, de formation
Avocats
Experts-comptables
Commissaires aux comptes
Autorités de place
Associations professionnelles
Fournisseurs
Clients
Partenaires</v>
      </c>
      <c r="V208" s="27" t="s">
        <v>180</v>
      </c>
      <c r="W208" s="4" t="s">
        <v>19</v>
      </c>
      <c r="X208" s="4" t="s">
        <v>10</v>
      </c>
      <c r="Y208" s="4" t="s">
        <v>13</v>
      </c>
      <c r="Z208" s="4">
        <v>3</v>
      </c>
      <c r="AA208" s="4" t="s">
        <v>13</v>
      </c>
      <c r="AB208" s="96">
        <v>34072</v>
      </c>
      <c r="AC208" s="117" t="s">
        <v>497</v>
      </c>
      <c r="AD208" s="96" t="s">
        <v>13</v>
      </c>
      <c r="AE208" s="96" t="str">
        <f>IF(Tableau14556[[#This Row],[N° RNCP-RS]]="-","-","https://www.francecompetences.fr/recherche/rncp/"&amp;Tableau14556[[#This Row],[N° RNCP-RS]])</f>
        <v>https://www.francecompetences.fr/recherche/rncp/34072</v>
      </c>
      <c r="AF208" s="138" t="s">
        <v>552</v>
      </c>
      <c r="AG208" s="13" t="s">
        <v>13</v>
      </c>
      <c r="AH208" s="26" t="s">
        <v>13</v>
      </c>
      <c r="AI208" s="13" t="s">
        <v>585</v>
      </c>
      <c r="AJ208" s="26" t="s">
        <v>206</v>
      </c>
      <c r="AK208" s="26" t="s">
        <v>13</v>
      </c>
      <c r="AL208" s="13" t="s">
        <v>13</v>
      </c>
      <c r="AM208" s="13" t="s">
        <v>13</v>
      </c>
      <c r="AN208" s="13" t="s">
        <v>13</v>
      </c>
      <c r="AO208" s="13" t="s">
        <v>13</v>
      </c>
    </row>
    <row r="209" spans="1:41" ht="34.200000000000003" hidden="1" customHeight="1" x14ac:dyDescent="0.3">
      <c r="A209" s="11">
        <v>3</v>
      </c>
      <c r="B209" s="11" t="str">
        <f t="shared" si="51"/>
        <v>FDL</v>
      </c>
      <c r="C209" s="11" t="str">
        <f t="shared" si="51"/>
        <v>SLE</v>
      </c>
      <c r="D209" s="11" t="str">
        <f t="shared" si="51"/>
        <v>DD</v>
      </c>
      <c r="E209" s="13" t="str">
        <f t="shared" si="51"/>
        <v>MFI101</v>
      </c>
      <c r="F209" s="13" t="str">
        <f>Tableau14556[[#This Row],[Code métier]]&amp;Tableau14556[[#This Row],[Compteur ne rien saisir]]</f>
        <v>MFI1013</v>
      </c>
      <c r="G209" s="11" t="str">
        <f t="shared" si="52"/>
        <v>VF</v>
      </c>
      <c r="H209" s="38">
        <f t="shared" si="52"/>
        <v>44334</v>
      </c>
      <c r="I209" s="13" t="str">
        <f t="shared" si="52"/>
        <v>Secrétaire général</v>
      </c>
      <c r="J209" s="13" t="str">
        <f t="shared" si="52"/>
        <v>Secrétaire générale</v>
      </c>
      <c r="K209" s="13" t="str">
        <f t="shared" si="52"/>
        <v>DIRECTION D'ENTREPRISE</v>
      </c>
      <c r="L209" s="13" t="str">
        <f t="shared" si="52"/>
        <v>Directeur général délégué
Directeur administratif et financier</v>
      </c>
      <c r="M209" s="13" t="str">
        <f t="shared" si="52"/>
        <v>General Secretary
Deputy Manager</v>
      </c>
      <c r="N209" s="13" t="str">
        <f t="shared" si="52"/>
        <v>Le Secrétaire Général donne la ligne directrice de la gestion financière, comptable, RH et organisationnelle d'une entreprise. Il s'assure de la mise en œuvre de la politique globale de gestion et effectue son suivi de manière transversale.</v>
      </c>
      <c r="O209" s="13" t="str">
        <f t="shared" si="52"/>
        <v xml:space="preserve">Superviser et coordonner l'activité financière et fiscale de la structure :
Le Secrétaire Général s'assure du respect des obligations règlementaires de l'entreprise. Il négocie et rédige les contrats, supervise la production de livrables comptables et fiscaux. Pour cela, il conduit la mise en place des procédures de gestion administrative et financière de l'entreprise (plans de financements, contrôle de la trésorerie, etc.). Il supervise la comptabilité et la facturation pour accompagner le développement commercial de l'entreprise.
Apporter son expertise sur les Ressources Humaines :
Il participe à la définition et à la mise en œuvre d’une politique globale de gestion des ressources humaines, dans le cadre des orientations définies par la Direction. Il participe à la mise en oeuvre de la stratégie de gestion des carrières et au suivi de la masse salariale.
Gérer et développer les relations avec les partenaires et fournisseurs :
Il anime et développe les relations avec les partenaires externes dans le cadre de la gestion des moyens généraux et identifier les solutions nécessaires aux différents projets. Il représente l'entreprise auprès de ses parties prenantes, sur ses domaines de responsabilité et selon ses types de marchés (ex : Euronext, chambre de compensation). 
Coordonner les équipes des services supports : 
Il accompagne l’ensemble des équipes dans l’exécution de leurs missions tout en veillant à la bonne gestion des ressources. Il anime et encadre une équipe de collaborateurs avec lesquels il met en œuvre les actions définies par la Direction. Il est amené à organiser et animer des réunions d’information ou des groupes de travail. Il supervise certains projets stratégiques pour l'entreprise. </v>
      </c>
      <c r="P209" s="13" t="str">
        <f t="shared" si="52"/>
        <v>Connaissances spécifiques :
Le Secrétaire Général est doté de compétences opérationnelles, rédactionnelles, comptables et juridiques pour définir le périmètre organisationnel et la mise en oeuvre de la stratégie, grâce notamment à la veille juridique dont il a la charge. Il assure également le contrôle de gestion. Il a une bonne maîtrise des outils bureautiques standards. Il a une fine connaissance des enjeux de la finance, des marchés, des exigences règlementaires et il supervise la mise en conformité de sa structure.
Ressources technologiques :
Le développement des technologies sur les marchés financiers influe également sur ce métier qui doit accompagner les choix technologiques nécessaires à sa compétitivité (ex : évolutions de logiciels métiers, intégration de l'IA). Il participe à l'organisation de l'ensemble des ressources, de manière cohérente.
Périmètre juridique et géographique :
 Selon les régions et pays d'interventions, il peut mobiliser des ressources différentes et doit savoir acquérir les compétences nécessaires. Lorsque l'entreprise est composée de plusieurs entités ou établissements, cela conditionne l'organisation de ses activités, ses responsabilités s'exerçant le plus souvent au niveau du siège social.</v>
      </c>
      <c r="Q209" s="13" t="str">
        <f t="shared" si="52"/>
        <v>Type et taille d'entreprise :
Le Secrétaire général évolue fréquemment dans un contexte de PME des marchés financiers. Il a alors un périmètre d'intervention large qui couvre les RH, la comptabilité, la finance, les moyens généraux, l'IT et les opérations.
Lorsqu'il travaille dans de grandes sociétés, il aborde encore davantage les domaines de l’audit, de la corporate finance, du conseil et de l’expertise comptable, de la certification, de la fiscalité, du juridique. La définition du métier est donc variable en fonction de la dimension de l'entreprise, de sa culture et de ses marchés.</v>
      </c>
      <c r="R209" s="13" t="str">
        <f t="shared" si="52"/>
        <v>Le Secrétaire Général a une amplitude horaire très variable. Il est autonome dans son plan de charge et travaille sur différents dossiers à la fois. Il doit être  réactif et disponible pour l'ensemble des tâches et responsabilités qui lui incombent.</v>
      </c>
      <c r="S209" s="13" t="str">
        <f t="shared" si="52"/>
        <v>Selon la couverture géographique de l'entreprise et de ses parties prenantes, le Secrétaire général peut être amené à se déplacer ponctuellement aux niveaux départemental, régional, national, voire international.</v>
      </c>
      <c r="T209" s="13" t="str">
        <f t="shared" si="52"/>
        <v>Comptable
Spécialiste IT
Directeur Associé
Contrôleur de gestion
Risk Manager
Stratégiste/Économiste
Spécialiste conformité
Fiscaliste
Ensemble des services de l'entreprise</v>
      </c>
      <c r="U209" s="13" t="str">
        <f t="shared" si="52"/>
        <v>Partenaires des moyens généraux, de recrutement, de formation
Avocats
Experts-comptables
Commissaires aux comptes
Autorités de place
Associations professionnelles
Fournisseurs
Clients
Partenaires</v>
      </c>
      <c r="V209" s="27" t="s">
        <v>162</v>
      </c>
      <c r="W209" s="4" t="s">
        <v>163</v>
      </c>
      <c r="X209" s="4" t="s">
        <v>275</v>
      </c>
      <c r="Y209" s="4" t="s">
        <v>13</v>
      </c>
      <c r="Z209" s="4">
        <v>3</v>
      </c>
      <c r="AA209" s="4" t="s">
        <v>13</v>
      </c>
      <c r="AB209" s="96">
        <v>14624</v>
      </c>
      <c r="AC209" s="117" t="s">
        <v>498</v>
      </c>
      <c r="AD209" s="96" t="s">
        <v>13</v>
      </c>
      <c r="AE209" s="96" t="str">
        <f>IF(Tableau14556[[#This Row],[N° RNCP-RS]]="-","-","https://www.francecompetences.fr/recherche/rncp/"&amp;Tableau14556[[#This Row],[N° RNCP-RS]])</f>
        <v>https://www.francecompetences.fr/recherche/rncp/14624</v>
      </c>
      <c r="AF209" s="138" t="s">
        <v>553</v>
      </c>
      <c r="AG209" s="13" t="s">
        <v>13</v>
      </c>
      <c r="AH209" s="26" t="s">
        <v>13</v>
      </c>
      <c r="AI209" s="13" t="s">
        <v>585</v>
      </c>
      <c r="AJ209" s="26" t="s">
        <v>4</v>
      </c>
      <c r="AK209" s="26" t="s">
        <v>13</v>
      </c>
      <c r="AL209" s="13" t="s">
        <v>13</v>
      </c>
      <c r="AM209" s="13" t="s">
        <v>13</v>
      </c>
      <c r="AN209" s="13" t="s">
        <v>13</v>
      </c>
      <c r="AO209" s="13" t="s">
        <v>13</v>
      </c>
    </row>
    <row r="210" spans="1:41" ht="34.200000000000003" hidden="1" customHeight="1" x14ac:dyDescent="0.3">
      <c r="A210" s="11">
        <v>4</v>
      </c>
      <c r="B210" s="11" t="str">
        <f t="shared" si="51"/>
        <v>FDL</v>
      </c>
      <c r="C210" s="11" t="str">
        <f t="shared" si="51"/>
        <v>SLE</v>
      </c>
      <c r="D210" s="11" t="str">
        <f t="shared" si="51"/>
        <v>DD</v>
      </c>
      <c r="E210" s="13" t="str">
        <f t="shared" si="51"/>
        <v>MFI101</v>
      </c>
      <c r="F210" s="13" t="str">
        <f>Tableau14556[[#This Row],[Code métier]]&amp;Tableau14556[[#This Row],[Compteur ne rien saisir]]</f>
        <v>MFI1014</v>
      </c>
      <c r="G210" s="11" t="str">
        <f t="shared" si="52"/>
        <v>VF</v>
      </c>
      <c r="H210" s="38">
        <f t="shared" si="52"/>
        <v>44334</v>
      </c>
      <c r="I210" s="13" t="str">
        <f t="shared" si="52"/>
        <v>Secrétaire général</v>
      </c>
      <c r="J210" s="13" t="str">
        <f t="shared" si="52"/>
        <v>Secrétaire générale</v>
      </c>
      <c r="K210" s="13" t="str">
        <f t="shared" si="52"/>
        <v>DIRECTION D'ENTREPRISE</v>
      </c>
      <c r="L210" s="13" t="str">
        <f t="shared" si="52"/>
        <v>Directeur général délégué
Directeur administratif et financier</v>
      </c>
      <c r="M210" s="13" t="str">
        <f t="shared" si="52"/>
        <v>General Secretary
Deputy Manager</v>
      </c>
      <c r="N210" s="13" t="str">
        <f t="shared" si="52"/>
        <v>Le Secrétaire Général donne la ligne directrice de la gestion financière, comptable, RH et organisationnelle d'une entreprise. Il s'assure de la mise en œuvre de la politique globale de gestion et effectue son suivi de manière transversale.</v>
      </c>
      <c r="O210" s="13" t="str">
        <f t="shared" si="52"/>
        <v xml:space="preserve">Superviser et coordonner l'activité financière et fiscale de la structure :
Le Secrétaire Général s'assure du respect des obligations règlementaires de l'entreprise. Il négocie et rédige les contrats, supervise la production de livrables comptables et fiscaux. Pour cela, il conduit la mise en place des procédures de gestion administrative et financière de l'entreprise (plans de financements, contrôle de la trésorerie, etc.). Il supervise la comptabilité et la facturation pour accompagner le développement commercial de l'entreprise.
Apporter son expertise sur les Ressources Humaines :
Il participe à la définition et à la mise en œuvre d’une politique globale de gestion des ressources humaines, dans le cadre des orientations définies par la Direction. Il participe à la mise en oeuvre de la stratégie de gestion des carrières et au suivi de la masse salariale.
Gérer et développer les relations avec les partenaires et fournisseurs :
Il anime et développe les relations avec les partenaires externes dans le cadre de la gestion des moyens généraux et identifier les solutions nécessaires aux différents projets. Il représente l'entreprise auprès de ses parties prenantes, sur ses domaines de responsabilité et selon ses types de marchés (ex : Euronext, chambre de compensation). 
Coordonner les équipes des services supports : 
Il accompagne l’ensemble des équipes dans l’exécution de leurs missions tout en veillant à la bonne gestion des ressources. Il anime et encadre une équipe de collaborateurs avec lesquels il met en œuvre les actions définies par la Direction. Il est amené à organiser et animer des réunions d’information ou des groupes de travail. Il supervise certains projets stratégiques pour l'entreprise. </v>
      </c>
      <c r="P210" s="13" t="str">
        <f t="shared" si="52"/>
        <v>Connaissances spécifiques :
Le Secrétaire Général est doté de compétences opérationnelles, rédactionnelles, comptables et juridiques pour définir le périmètre organisationnel et la mise en oeuvre de la stratégie, grâce notamment à la veille juridique dont il a la charge. Il assure également le contrôle de gestion. Il a une bonne maîtrise des outils bureautiques standards. Il a une fine connaissance des enjeux de la finance, des marchés, des exigences règlementaires et il supervise la mise en conformité de sa structure.
Ressources technologiques :
Le développement des technologies sur les marchés financiers influe également sur ce métier qui doit accompagner les choix technologiques nécessaires à sa compétitivité (ex : évolutions de logiciels métiers, intégration de l'IA). Il participe à l'organisation de l'ensemble des ressources, de manière cohérente.
Périmètre juridique et géographique :
 Selon les régions et pays d'interventions, il peut mobiliser des ressources différentes et doit savoir acquérir les compétences nécessaires. Lorsque l'entreprise est composée de plusieurs entités ou établissements, cela conditionne l'organisation de ses activités, ses responsabilités s'exerçant le plus souvent au niveau du siège social.</v>
      </c>
      <c r="Q210" s="13" t="str">
        <f t="shared" si="52"/>
        <v>Type et taille d'entreprise :
Le Secrétaire général évolue fréquemment dans un contexte de PME des marchés financiers. Il a alors un périmètre d'intervention large qui couvre les RH, la comptabilité, la finance, les moyens généraux, l'IT et les opérations.
Lorsqu'il travaille dans de grandes sociétés, il aborde encore davantage les domaines de l’audit, de la corporate finance, du conseil et de l’expertise comptable, de la certification, de la fiscalité, du juridique. La définition du métier est donc variable en fonction de la dimension de l'entreprise, de sa culture et de ses marchés.</v>
      </c>
      <c r="R210" s="13" t="str">
        <f t="shared" si="52"/>
        <v>Le Secrétaire Général a une amplitude horaire très variable. Il est autonome dans son plan de charge et travaille sur différents dossiers à la fois. Il doit être  réactif et disponible pour l'ensemble des tâches et responsabilités qui lui incombent.</v>
      </c>
      <c r="S210" s="13" t="str">
        <f t="shared" si="52"/>
        <v>Selon la couverture géographique de l'entreprise et de ses parties prenantes, le Secrétaire général peut être amené à se déplacer ponctuellement aux niveaux départemental, régional, national, voire international.</v>
      </c>
      <c r="T210" s="13" t="str">
        <f t="shared" si="52"/>
        <v>Comptable
Spécialiste IT
Directeur Associé
Contrôleur de gestion
Risk Manager
Stratégiste/Économiste
Spécialiste conformité
Fiscaliste
Ensemble des services de l'entreprise</v>
      </c>
      <c r="U210" s="13" t="str">
        <f t="shared" si="52"/>
        <v>Partenaires des moyens généraux, de recrutement, de formation
Avocats
Experts-comptables
Commissaires aux comptes
Autorités de place
Associations professionnelles
Fournisseurs
Clients
Partenaires</v>
      </c>
      <c r="V210" s="27" t="s">
        <v>162</v>
      </c>
      <c r="W210" s="4" t="s">
        <v>163</v>
      </c>
      <c r="X210" s="4" t="s">
        <v>169</v>
      </c>
      <c r="Y210" s="4" t="s">
        <v>13</v>
      </c>
      <c r="Z210" s="4">
        <v>3</v>
      </c>
      <c r="AA210" s="4" t="s">
        <v>13</v>
      </c>
      <c r="AB210" s="96">
        <v>34127</v>
      </c>
      <c r="AC210" s="117" t="s">
        <v>499</v>
      </c>
      <c r="AD210" s="96" t="s">
        <v>13</v>
      </c>
      <c r="AE210" s="96" t="str">
        <f>IF(Tableau14556[[#This Row],[N° RNCP-RS]]="-","-","https://www.francecompetences.fr/recherche/rncp/"&amp;Tableau14556[[#This Row],[N° RNCP-RS]])</f>
        <v>https://www.francecompetences.fr/recherche/rncp/34127</v>
      </c>
      <c r="AF210" s="138" t="s">
        <v>554</v>
      </c>
      <c r="AG210" s="13" t="s">
        <v>13</v>
      </c>
      <c r="AH210" s="26" t="s">
        <v>13</v>
      </c>
      <c r="AI210" s="13" t="s">
        <v>585</v>
      </c>
      <c r="AJ210" s="26" t="s">
        <v>302</v>
      </c>
      <c r="AK210" s="26" t="s">
        <v>13</v>
      </c>
      <c r="AL210" s="13" t="s">
        <v>13</v>
      </c>
      <c r="AM210" s="13" t="s">
        <v>13</v>
      </c>
      <c r="AN210" s="13" t="s">
        <v>13</v>
      </c>
      <c r="AO210" s="13" t="s">
        <v>13</v>
      </c>
    </row>
    <row r="211" spans="1:41" ht="34.200000000000003" hidden="1" customHeight="1" x14ac:dyDescent="0.3">
      <c r="A211" s="11">
        <v>5</v>
      </c>
      <c r="B211" s="11" t="str">
        <f t="shared" si="51"/>
        <v>FDL</v>
      </c>
      <c r="C211" s="11" t="str">
        <f t="shared" si="51"/>
        <v>SLE</v>
      </c>
      <c r="D211" s="11" t="str">
        <f t="shared" si="51"/>
        <v>DD</v>
      </c>
      <c r="E211" s="13" t="str">
        <f t="shared" si="51"/>
        <v>MFI101</v>
      </c>
      <c r="F211" s="13" t="str">
        <f>Tableau14556[[#This Row],[Code métier]]&amp;Tableau14556[[#This Row],[Compteur ne rien saisir]]</f>
        <v>MFI1015</v>
      </c>
      <c r="G211" s="11" t="str">
        <f t="shared" si="52"/>
        <v>VF</v>
      </c>
      <c r="H211" s="38">
        <f t="shared" si="52"/>
        <v>44334</v>
      </c>
      <c r="I211" s="13" t="str">
        <f t="shared" si="52"/>
        <v>Secrétaire général</v>
      </c>
      <c r="J211" s="13" t="str">
        <f t="shared" si="52"/>
        <v>Secrétaire générale</v>
      </c>
      <c r="K211" s="13" t="str">
        <f t="shared" si="52"/>
        <v>DIRECTION D'ENTREPRISE</v>
      </c>
      <c r="L211" s="13" t="str">
        <f t="shared" si="52"/>
        <v>Directeur général délégué
Directeur administratif et financier</v>
      </c>
      <c r="M211" s="13" t="str">
        <f t="shared" si="52"/>
        <v>General Secretary
Deputy Manager</v>
      </c>
      <c r="N211" s="13" t="str">
        <f t="shared" si="52"/>
        <v>Le Secrétaire Général donne la ligne directrice de la gestion financière, comptable, RH et organisationnelle d'une entreprise. Il s'assure de la mise en œuvre de la politique globale de gestion et effectue son suivi de manière transversale.</v>
      </c>
      <c r="O211" s="13" t="str">
        <f t="shared" si="52"/>
        <v xml:space="preserve">Superviser et coordonner l'activité financière et fiscale de la structure :
Le Secrétaire Général s'assure du respect des obligations règlementaires de l'entreprise. Il négocie et rédige les contrats, supervise la production de livrables comptables et fiscaux. Pour cela, il conduit la mise en place des procédures de gestion administrative et financière de l'entreprise (plans de financements, contrôle de la trésorerie, etc.). Il supervise la comptabilité et la facturation pour accompagner le développement commercial de l'entreprise.
Apporter son expertise sur les Ressources Humaines :
Il participe à la définition et à la mise en œuvre d’une politique globale de gestion des ressources humaines, dans le cadre des orientations définies par la Direction. Il participe à la mise en oeuvre de la stratégie de gestion des carrières et au suivi de la masse salariale.
Gérer et développer les relations avec les partenaires et fournisseurs :
Il anime et développe les relations avec les partenaires externes dans le cadre de la gestion des moyens généraux et identifier les solutions nécessaires aux différents projets. Il représente l'entreprise auprès de ses parties prenantes, sur ses domaines de responsabilité et selon ses types de marchés (ex : Euronext, chambre de compensation). 
Coordonner les équipes des services supports : 
Il accompagne l’ensemble des équipes dans l’exécution de leurs missions tout en veillant à la bonne gestion des ressources. Il anime et encadre une équipe de collaborateurs avec lesquels il met en œuvre les actions définies par la Direction. Il est amené à organiser et animer des réunions d’information ou des groupes de travail. Il supervise certains projets stratégiques pour l'entreprise. </v>
      </c>
      <c r="P211" s="13" t="str">
        <f t="shared" si="52"/>
        <v>Connaissances spécifiques :
Le Secrétaire Général est doté de compétences opérationnelles, rédactionnelles, comptables et juridiques pour définir le périmètre organisationnel et la mise en oeuvre de la stratégie, grâce notamment à la veille juridique dont il a la charge. Il assure également le contrôle de gestion. Il a une bonne maîtrise des outils bureautiques standards. Il a une fine connaissance des enjeux de la finance, des marchés, des exigences règlementaires et il supervise la mise en conformité de sa structure.
Ressources technologiques :
Le développement des technologies sur les marchés financiers influe également sur ce métier qui doit accompagner les choix technologiques nécessaires à sa compétitivité (ex : évolutions de logiciels métiers, intégration de l'IA). Il participe à l'organisation de l'ensemble des ressources, de manière cohérente.
Périmètre juridique et géographique :
 Selon les régions et pays d'interventions, il peut mobiliser des ressources différentes et doit savoir acquérir les compétences nécessaires. Lorsque l'entreprise est composée de plusieurs entités ou établissements, cela conditionne l'organisation de ses activités, ses responsabilités s'exerçant le plus souvent au niveau du siège social.</v>
      </c>
      <c r="Q211" s="13" t="str">
        <f t="shared" si="52"/>
        <v>Type et taille d'entreprise :
Le Secrétaire général évolue fréquemment dans un contexte de PME des marchés financiers. Il a alors un périmètre d'intervention large qui couvre les RH, la comptabilité, la finance, les moyens généraux, l'IT et les opérations.
Lorsqu'il travaille dans de grandes sociétés, il aborde encore davantage les domaines de l’audit, de la corporate finance, du conseil et de l’expertise comptable, de la certification, de la fiscalité, du juridique. La définition du métier est donc variable en fonction de la dimension de l'entreprise, de sa culture et de ses marchés.</v>
      </c>
      <c r="R211" s="13" t="str">
        <f t="shared" si="52"/>
        <v>Le Secrétaire Général a une amplitude horaire très variable. Il est autonome dans son plan de charge et travaille sur différents dossiers à la fois. Il doit être  réactif et disponible pour l'ensemble des tâches et responsabilités qui lui incombent.</v>
      </c>
      <c r="S211" s="13" t="str">
        <f t="shared" si="52"/>
        <v>Selon la couverture géographique de l'entreprise et de ses parties prenantes, le Secrétaire général peut être amené à se déplacer ponctuellement aux niveaux départemental, régional, national, voire international.</v>
      </c>
      <c r="T211" s="13" t="str">
        <f t="shared" si="52"/>
        <v>Comptable
Spécialiste IT
Directeur Associé
Contrôleur de gestion
Risk Manager
Stratégiste/Économiste
Spécialiste conformité
Fiscaliste
Ensemble des services de l'entreprise</v>
      </c>
      <c r="U211" s="13" t="str">
        <f t="shared" si="52"/>
        <v>Partenaires des moyens généraux, de recrutement, de formation
Avocats
Experts-comptables
Commissaires aux comptes
Autorités de place
Associations professionnelles
Fournisseurs
Clients
Partenaires</v>
      </c>
      <c r="V211" s="27" t="s">
        <v>162</v>
      </c>
      <c r="W211" s="4" t="s">
        <v>268</v>
      </c>
      <c r="X211" s="4" t="s">
        <v>172</v>
      </c>
      <c r="Y211" s="4" t="s">
        <v>13</v>
      </c>
      <c r="Z211" s="4">
        <v>4</v>
      </c>
      <c r="AA211" s="4" t="s">
        <v>13</v>
      </c>
      <c r="AB211" s="96">
        <v>21374</v>
      </c>
      <c r="AC211" s="117" t="s">
        <v>500</v>
      </c>
      <c r="AD211" s="96" t="s">
        <v>13</v>
      </c>
      <c r="AE211" s="96" t="str">
        <f>IF(Tableau14556[[#This Row],[N° RNCP-RS]]="-","-","https://www.francecompetences.fr/recherche/rncp/"&amp;Tableau14556[[#This Row],[N° RNCP-RS]])</f>
        <v>https://www.francecompetences.fr/recherche/rncp/21374</v>
      </c>
      <c r="AF211" s="138" t="s">
        <v>600</v>
      </c>
      <c r="AG211" s="13" t="s">
        <v>13</v>
      </c>
      <c r="AH211" s="26" t="s">
        <v>13</v>
      </c>
      <c r="AI211" s="13" t="s">
        <v>585</v>
      </c>
      <c r="AJ211" s="26" t="s">
        <v>481</v>
      </c>
      <c r="AK211" s="26" t="s">
        <v>13</v>
      </c>
      <c r="AL211" s="13" t="s">
        <v>13</v>
      </c>
      <c r="AM211" s="13" t="s">
        <v>13</v>
      </c>
      <c r="AN211" s="13" t="s">
        <v>13</v>
      </c>
      <c r="AO211" s="13" t="s">
        <v>13</v>
      </c>
    </row>
    <row r="212" spans="1:41" ht="34.200000000000003" hidden="1" customHeight="1" x14ac:dyDescent="0.3">
      <c r="A212" s="11">
        <v>6</v>
      </c>
      <c r="B212" s="11" t="str">
        <f t="shared" si="51"/>
        <v>FDL</v>
      </c>
      <c r="C212" s="11" t="str">
        <f t="shared" si="51"/>
        <v>SLE</v>
      </c>
      <c r="D212" s="11" t="str">
        <f t="shared" si="51"/>
        <v>DD</v>
      </c>
      <c r="E212" s="13" t="str">
        <f t="shared" si="51"/>
        <v>MFI101</v>
      </c>
      <c r="F212" s="13" t="str">
        <f>Tableau14556[[#This Row],[Code métier]]&amp;Tableau14556[[#This Row],[Compteur ne rien saisir]]</f>
        <v>MFI1016</v>
      </c>
      <c r="G212" s="11" t="str">
        <f t="shared" si="52"/>
        <v>VF</v>
      </c>
      <c r="H212" s="38">
        <f t="shared" si="52"/>
        <v>44334</v>
      </c>
      <c r="I212" s="13" t="str">
        <f t="shared" si="52"/>
        <v>Secrétaire général</v>
      </c>
      <c r="J212" s="13" t="str">
        <f t="shared" si="52"/>
        <v>Secrétaire générale</v>
      </c>
      <c r="K212" s="13" t="str">
        <f t="shared" si="52"/>
        <v>DIRECTION D'ENTREPRISE</v>
      </c>
      <c r="L212" s="13" t="str">
        <f t="shared" si="52"/>
        <v>Directeur général délégué
Directeur administratif et financier</v>
      </c>
      <c r="M212" s="13" t="str">
        <f t="shared" si="52"/>
        <v>General Secretary
Deputy Manager</v>
      </c>
      <c r="N212" s="13" t="str">
        <f t="shared" si="52"/>
        <v>Le Secrétaire Général donne la ligne directrice de la gestion financière, comptable, RH et organisationnelle d'une entreprise. Il s'assure de la mise en œuvre de la politique globale de gestion et effectue son suivi de manière transversale.</v>
      </c>
      <c r="O212" s="13" t="str">
        <f t="shared" si="52"/>
        <v xml:space="preserve">Superviser et coordonner l'activité financière et fiscale de la structure :
Le Secrétaire Général s'assure du respect des obligations règlementaires de l'entreprise. Il négocie et rédige les contrats, supervise la production de livrables comptables et fiscaux. Pour cela, il conduit la mise en place des procédures de gestion administrative et financière de l'entreprise (plans de financements, contrôle de la trésorerie, etc.). Il supervise la comptabilité et la facturation pour accompagner le développement commercial de l'entreprise.
Apporter son expertise sur les Ressources Humaines :
Il participe à la définition et à la mise en œuvre d’une politique globale de gestion des ressources humaines, dans le cadre des orientations définies par la Direction. Il participe à la mise en oeuvre de la stratégie de gestion des carrières et au suivi de la masse salariale.
Gérer et développer les relations avec les partenaires et fournisseurs :
Il anime et développe les relations avec les partenaires externes dans le cadre de la gestion des moyens généraux et identifier les solutions nécessaires aux différents projets. Il représente l'entreprise auprès de ses parties prenantes, sur ses domaines de responsabilité et selon ses types de marchés (ex : Euronext, chambre de compensation). 
Coordonner les équipes des services supports : 
Il accompagne l’ensemble des équipes dans l’exécution de leurs missions tout en veillant à la bonne gestion des ressources. Il anime et encadre une équipe de collaborateurs avec lesquels il met en œuvre les actions définies par la Direction. Il est amené à organiser et animer des réunions d’information ou des groupes de travail. Il supervise certains projets stratégiques pour l'entreprise. </v>
      </c>
      <c r="P212" s="13" t="str">
        <f t="shared" si="52"/>
        <v>Connaissances spécifiques :
Le Secrétaire Général est doté de compétences opérationnelles, rédactionnelles, comptables et juridiques pour définir le périmètre organisationnel et la mise en oeuvre de la stratégie, grâce notamment à la veille juridique dont il a la charge. Il assure également le contrôle de gestion. Il a une bonne maîtrise des outils bureautiques standards. Il a une fine connaissance des enjeux de la finance, des marchés, des exigences règlementaires et il supervise la mise en conformité de sa structure.
Ressources technologiques :
Le développement des technologies sur les marchés financiers influe également sur ce métier qui doit accompagner les choix technologiques nécessaires à sa compétitivité (ex : évolutions de logiciels métiers, intégration de l'IA). Il participe à l'organisation de l'ensemble des ressources, de manière cohérente.
Périmètre juridique et géographique :
 Selon les régions et pays d'interventions, il peut mobiliser des ressources différentes et doit savoir acquérir les compétences nécessaires. Lorsque l'entreprise est composée de plusieurs entités ou établissements, cela conditionne l'organisation de ses activités, ses responsabilités s'exerçant le plus souvent au niveau du siège social.</v>
      </c>
      <c r="Q212" s="13" t="str">
        <f t="shared" si="52"/>
        <v>Type et taille d'entreprise :
Le Secrétaire général évolue fréquemment dans un contexte de PME des marchés financiers. Il a alors un périmètre d'intervention large qui couvre les RH, la comptabilité, la finance, les moyens généraux, l'IT et les opérations.
Lorsqu'il travaille dans de grandes sociétés, il aborde encore davantage les domaines de l’audit, de la corporate finance, du conseil et de l’expertise comptable, de la certification, de la fiscalité, du juridique. La définition du métier est donc variable en fonction de la dimension de l'entreprise, de sa culture et de ses marchés.</v>
      </c>
      <c r="R212" s="13" t="str">
        <f t="shared" si="52"/>
        <v>Le Secrétaire Général a une amplitude horaire très variable. Il est autonome dans son plan de charge et travaille sur différents dossiers à la fois. Il doit être  réactif et disponible pour l'ensemble des tâches et responsabilités qui lui incombent.</v>
      </c>
      <c r="S212" s="13" t="str">
        <f t="shared" si="52"/>
        <v>Selon la couverture géographique de l'entreprise et de ses parties prenantes, le Secrétaire général peut être amené à se déplacer ponctuellement aux niveaux départemental, régional, national, voire international.</v>
      </c>
      <c r="T212" s="13" t="str">
        <f t="shared" si="52"/>
        <v>Comptable
Spécialiste IT
Directeur Associé
Contrôleur de gestion
Risk Manager
Stratégiste/Économiste
Spécialiste conformité
Fiscaliste
Ensemble des services de l'entreprise</v>
      </c>
      <c r="U212" s="13" t="str">
        <f t="shared" si="52"/>
        <v>Partenaires des moyens généraux, de recrutement, de formation
Avocats
Experts-comptables
Commissaires aux comptes
Autorités de place
Associations professionnelles
Fournisseurs
Clients
Partenaires</v>
      </c>
      <c r="V212" s="27" t="s">
        <v>162</v>
      </c>
      <c r="W212" s="4" t="s">
        <v>175</v>
      </c>
      <c r="X212" s="4" t="s">
        <v>177</v>
      </c>
      <c r="Y212" s="4" t="s">
        <v>13</v>
      </c>
      <c r="Z212" s="4">
        <v>3</v>
      </c>
      <c r="AA212" s="4" t="s">
        <v>13</v>
      </c>
      <c r="AB212" s="95" t="s">
        <v>13</v>
      </c>
      <c r="AC212" s="95" t="s">
        <v>13</v>
      </c>
      <c r="AD212" s="95" t="s">
        <v>13</v>
      </c>
      <c r="AE212" s="95" t="str">
        <f>IF(Tableau14556[[#This Row],[N° RNCP-RS]]="-","-","https://www.francecompetences.fr/recherche/rncp/"&amp;Tableau14556[[#This Row],[N° RNCP-RS]])</f>
        <v>-</v>
      </c>
      <c r="AF212" s="95" t="s">
        <v>601</v>
      </c>
      <c r="AG212" s="13" t="s">
        <v>13</v>
      </c>
      <c r="AH212" s="26" t="s">
        <v>13</v>
      </c>
      <c r="AI212" s="13" t="s">
        <v>585</v>
      </c>
      <c r="AJ212" s="26" t="s">
        <v>480</v>
      </c>
      <c r="AK212" s="26" t="s">
        <v>13</v>
      </c>
      <c r="AL212" s="13" t="s">
        <v>13</v>
      </c>
      <c r="AM212" s="13" t="s">
        <v>13</v>
      </c>
      <c r="AN212" s="13" t="s">
        <v>13</v>
      </c>
      <c r="AO212" s="13" t="s">
        <v>13</v>
      </c>
    </row>
    <row r="213" spans="1:41" ht="34.200000000000003" hidden="1" customHeight="1" x14ac:dyDescent="0.3">
      <c r="A213" s="11">
        <v>7</v>
      </c>
      <c r="B213" s="11" t="str">
        <f t="shared" si="51"/>
        <v>FDL</v>
      </c>
      <c r="C213" s="11" t="str">
        <f t="shared" si="51"/>
        <v>SLE</v>
      </c>
      <c r="D213" s="11" t="str">
        <f t="shared" si="51"/>
        <v>DD</v>
      </c>
      <c r="E213" s="13" t="str">
        <f t="shared" si="51"/>
        <v>MFI101</v>
      </c>
      <c r="F213" s="13" t="str">
        <f>Tableau14556[[#This Row],[Code métier]]&amp;Tableau14556[[#This Row],[Compteur ne rien saisir]]</f>
        <v>MFI1017</v>
      </c>
      <c r="G213" s="11" t="str">
        <f t="shared" si="52"/>
        <v>VF</v>
      </c>
      <c r="H213" s="38">
        <f t="shared" si="52"/>
        <v>44334</v>
      </c>
      <c r="I213" s="13" t="str">
        <f t="shared" si="52"/>
        <v>Secrétaire général</v>
      </c>
      <c r="J213" s="13" t="str">
        <f t="shared" si="52"/>
        <v>Secrétaire générale</v>
      </c>
      <c r="K213" s="13" t="str">
        <f t="shared" si="52"/>
        <v>DIRECTION D'ENTREPRISE</v>
      </c>
      <c r="L213" s="13" t="str">
        <f t="shared" si="52"/>
        <v>Directeur général délégué
Directeur administratif et financier</v>
      </c>
      <c r="M213" s="13" t="str">
        <f t="shared" si="52"/>
        <v>General Secretary
Deputy Manager</v>
      </c>
      <c r="N213" s="13" t="str">
        <f t="shared" si="52"/>
        <v>Le Secrétaire Général donne la ligne directrice de la gestion financière, comptable, RH et organisationnelle d'une entreprise. Il s'assure de la mise en œuvre de la politique globale de gestion et effectue son suivi de manière transversale.</v>
      </c>
      <c r="O213" s="13" t="str">
        <f t="shared" si="52"/>
        <v xml:space="preserve">Superviser et coordonner l'activité financière et fiscale de la structure :
Le Secrétaire Général s'assure du respect des obligations règlementaires de l'entreprise. Il négocie et rédige les contrats, supervise la production de livrables comptables et fiscaux. Pour cela, il conduit la mise en place des procédures de gestion administrative et financière de l'entreprise (plans de financements, contrôle de la trésorerie, etc.). Il supervise la comptabilité et la facturation pour accompagner le développement commercial de l'entreprise.
Apporter son expertise sur les Ressources Humaines :
Il participe à la définition et à la mise en œuvre d’une politique globale de gestion des ressources humaines, dans le cadre des orientations définies par la Direction. Il participe à la mise en oeuvre de la stratégie de gestion des carrières et au suivi de la masse salariale.
Gérer et développer les relations avec les partenaires et fournisseurs :
Il anime et développe les relations avec les partenaires externes dans le cadre de la gestion des moyens généraux et identifier les solutions nécessaires aux différents projets. Il représente l'entreprise auprès de ses parties prenantes, sur ses domaines de responsabilité et selon ses types de marchés (ex : Euronext, chambre de compensation). 
Coordonner les équipes des services supports : 
Il accompagne l’ensemble des équipes dans l’exécution de leurs missions tout en veillant à la bonne gestion des ressources. Il anime et encadre une équipe de collaborateurs avec lesquels il met en œuvre les actions définies par la Direction. Il est amené à organiser et animer des réunions d’information ou des groupes de travail. Il supervise certains projets stratégiques pour l'entreprise. </v>
      </c>
      <c r="P213" s="13" t="str">
        <f t="shared" si="52"/>
        <v>Connaissances spécifiques :
Le Secrétaire Général est doté de compétences opérationnelles, rédactionnelles, comptables et juridiques pour définir le périmètre organisationnel et la mise en oeuvre de la stratégie, grâce notamment à la veille juridique dont il a la charge. Il assure également le contrôle de gestion. Il a une bonne maîtrise des outils bureautiques standards. Il a une fine connaissance des enjeux de la finance, des marchés, des exigences règlementaires et il supervise la mise en conformité de sa structure.
Ressources technologiques :
Le développement des technologies sur les marchés financiers influe également sur ce métier qui doit accompagner les choix technologiques nécessaires à sa compétitivité (ex : évolutions de logiciels métiers, intégration de l'IA). Il participe à l'organisation de l'ensemble des ressources, de manière cohérente.
Périmètre juridique et géographique :
 Selon les régions et pays d'interventions, il peut mobiliser des ressources différentes et doit savoir acquérir les compétences nécessaires. Lorsque l'entreprise est composée de plusieurs entités ou établissements, cela conditionne l'organisation de ses activités, ses responsabilités s'exerçant le plus souvent au niveau du siège social.</v>
      </c>
      <c r="Q213" s="13" t="str">
        <f t="shared" si="52"/>
        <v>Type et taille d'entreprise :
Le Secrétaire général évolue fréquemment dans un contexte de PME des marchés financiers. Il a alors un périmètre d'intervention large qui couvre les RH, la comptabilité, la finance, les moyens généraux, l'IT et les opérations.
Lorsqu'il travaille dans de grandes sociétés, il aborde encore davantage les domaines de l’audit, de la corporate finance, du conseil et de l’expertise comptable, de la certification, de la fiscalité, du juridique. La définition du métier est donc variable en fonction de la dimension de l'entreprise, de sa culture et de ses marchés.</v>
      </c>
      <c r="R213" s="13" t="str">
        <f t="shared" si="52"/>
        <v>Le Secrétaire Général a une amplitude horaire très variable. Il est autonome dans son plan de charge et travaille sur différents dossiers à la fois. Il doit être  réactif et disponible pour l'ensemble des tâches et responsabilités qui lui incombent.</v>
      </c>
      <c r="S213" s="13" t="str">
        <f t="shared" si="52"/>
        <v>Selon la couverture géographique de l'entreprise et de ses parties prenantes, le Secrétaire général peut être amené à se déplacer ponctuellement aux niveaux départemental, régional, national, voire international.</v>
      </c>
      <c r="T213" s="13" t="str">
        <f t="shared" si="52"/>
        <v>Comptable
Spécialiste IT
Directeur Associé
Contrôleur de gestion
Risk Manager
Stratégiste/Économiste
Spécialiste conformité
Fiscaliste
Ensemble des services de l'entreprise</v>
      </c>
      <c r="U213" s="13" t="str">
        <f t="shared" si="52"/>
        <v>Partenaires des moyens généraux, de recrutement, de formation
Avocats
Experts-comptables
Commissaires aux comptes
Autorités de place
Associations professionnelles
Fournisseurs
Clients
Partenaires</v>
      </c>
      <c r="V213" s="27" t="s">
        <v>96</v>
      </c>
      <c r="W213" s="4" t="s">
        <v>208</v>
      </c>
      <c r="X213" s="4" t="s">
        <v>384</v>
      </c>
      <c r="Y213" s="4" t="s">
        <v>13</v>
      </c>
      <c r="Z213" s="4">
        <v>4</v>
      </c>
      <c r="AA213" s="4" t="s">
        <v>13</v>
      </c>
      <c r="AB213" s="95" t="s">
        <v>13</v>
      </c>
      <c r="AC213" s="95" t="s">
        <v>13</v>
      </c>
      <c r="AD213" s="95" t="s">
        <v>13</v>
      </c>
      <c r="AE213" s="95" t="str">
        <f>IF(Tableau14556[[#This Row],[N° RNCP-RS]]="-","-","https://www.francecompetences.fr/recherche/rncp/"&amp;Tableau14556[[#This Row],[N° RNCP-RS]])</f>
        <v>-</v>
      </c>
      <c r="AF213" s="140" t="s">
        <v>13</v>
      </c>
      <c r="AG213" s="13" t="s">
        <v>13</v>
      </c>
      <c r="AH213" s="26" t="s">
        <v>13</v>
      </c>
      <c r="AI213" s="13" t="s">
        <v>585</v>
      </c>
      <c r="AJ213" s="26" t="s">
        <v>13</v>
      </c>
      <c r="AK213" s="26" t="s">
        <v>13</v>
      </c>
      <c r="AL213" s="13" t="s">
        <v>13</v>
      </c>
      <c r="AM213" s="13" t="s">
        <v>13</v>
      </c>
      <c r="AN213" s="13" t="s">
        <v>13</v>
      </c>
      <c r="AO213" s="13" t="s">
        <v>13</v>
      </c>
    </row>
    <row r="214" spans="1:41" ht="34.200000000000003" hidden="1" customHeight="1" x14ac:dyDescent="0.3">
      <c r="A214" s="11">
        <v>8</v>
      </c>
      <c r="B214" s="11" t="str">
        <f t="shared" si="51"/>
        <v>FDL</v>
      </c>
      <c r="C214" s="11" t="str">
        <f t="shared" si="51"/>
        <v>SLE</v>
      </c>
      <c r="D214" s="11" t="str">
        <f t="shared" si="51"/>
        <v>DD</v>
      </c>
      <c r="E214" s="13" t="str">
        <f t="shared" si="51"/>
        <v>MFI101</v>
      </c>
      <c r="F214" s="13" t="str">
        <f>Tableau14556[[#This Row],[Code métier]]&amp;Tableau14556[[#This Row],[Compteur ne rien saisir]]</f>
        <v>MFI1018</v>
      </c>
      <c r="G214" s="11" t="str">
        <f t="shared" si="52"/>
        <v>VF</v>
      </c>
      <c r="H214" s="38">
        <f t="shared" si="52"/>
        <v>44334</v>
      </c>
      <c r="I214" s="13" t="str">
        <f t="shared" si="52"/>
        <v>Secrétaire général</v>
      </c>
      <c r="J214" s="13" t="str">
        <f t="shared" si="52"/>
        <v>Secrétaire générale</v>
      </c>
      <c r="K214" s="13" t="str">
        <f t="shared" si="52"/>
        <v>DIRECTION D'ENTREPRISE</v>
      </c>
      <c r="L214" s="13" t="str">
        <f t="shared" si="52"/>
        <v>Directeur général délégué
Directeur administratif et financier</v>
      </c>
      <c r="M214" s="13" t="str">
        <f t="shared" si="52"/>
        <v>General Secretary
Deputy Manager</v>
      </c>
      <c r="N214" s="13" t="str">
        <f t="shared" si="52"/>
        <v>Le Secrétaire Général donne la ligne directrice de la gestion financière, comptable, RH et organisationnelle d'une entreprise. Il s'assure de la mise en œuvre de la politique globale de gestion et effectue son suivi de manière transversale.</v>
      </c>
      <c r="O214" s="13" t="str">
        <f t="shared" si="52"/>
        <v xml:space="preserve">Superviser et coordonner l'activité financière et fiscale de la structure :
Le Secrétaire Général s'assure du respect des obligations règlementaires de l'entreprise. Il négocie et rédige les contrats, supervise la production de livrables comptables et fiscaux. Pour cela, il conduit la mise en place des procédures de gestion administrative et financière de l'entreprise (plans de financements, contrôle de la trésorerie, etc.). Il supervise la comptabilité et la facturation pour accompagner le développement commercial de l'entreprise.
Apporter son expertise sur les Ressources Humaines :
Il participe à la définition et à la mise en œuvre d’une politique globale de gestion des ressources humaines, dans le cadre des orientations définies par la Direction. Il participe à la mise en oeuvre de la stratégie de gestion des carrières et au suivi de la masse salariale.
Gérer et développer les relations avec les partenaires et fournisseurs :
Il anime et développe les relations avec les partenaires externes dans le cadre de la gestion des moyens généraux et identifier les solutions nécessaires aux différents projets. Il représente l'entreprise auprès de ses parties prenantes, sur ses domaines de responsabilité et selon ses types de marchés (ex : Euronext, chambre de compensation). 
Coordonner les équipes des services supports : 
Il accompagne l’ensemble des équipes dans l’exécution de leurs missions tout en veillant à la bonne gestion des ressources. Il anime et encadre une équipe de collaborateurs avec lesquels il met en œuvre les actions définies par la Direction. Il est amené à organiser et animer des réunions d’information ou des groupes de travail. Il supervise certains projets stratégiques pour l'entreprise. </v>
      </c>
      <c r="P214" s="13" t="str">
        <f t="shared" si="52"/>
        <v>Connaissances spécifiques :
Le Secrétaire Général est doté de compétences opérationnelles, rédactionnelles, comptables et juridiques pour définir le périmètre organisationnel et la mise en oeuvre de la stratégie, grâce notamment à la veille juridique dont il a la charge. Il assure également le contrôle de gestion. Il a une bonne maîtrise des outils bureautiques standards. Il a une fine connaissance des enjeux de la finance, des marchés, des exigences règlementaires et il supervise la mise en conformité de sa structure.
Ressources technologiques :
Le développement des technologies sur les marchés financiers influe également sur ce métier qui doit accompagner les choix technologiques nécessaires à sa compétitivité (ex : évolutions de logiciels métiers, intégration de l'IA). Il participe à l'organisation de l'ensemble des ressources, de manière cohérente.
Périmètre juridique et géographique :
 Selon les régions et pays d'interventions, il peut mobiliser des ressources différentes et doit savoir acquérir les compétences nécessaires. Lorsque l'entreprise est composée de plusieurs entités ou établissements, cela conditionne l'organisation de ses activités, ses responsabilités s'exerçant le plus souvent au niveau du siège social.</v>
      </c>
      <c r="Q214" s="13" t="str">
        <f t="shared" si="52"/>
        <v>Type et taille d'entreprise :
Le Secrétaire général évolue fréquemment dans un contexte de PME des marchés financiers. Il a alors un périmètre d'intervention large qui couvre les RH, la comptabilité, la finance, les moyens généraux, l'IT et les opérations.
Lorsqu'il travaille dans de grandes sociétés, il aborde encore davantage les domaines de l’audit, de la corporate finance, du conseil et de l’expertise comptable, de la certification, de la fiscalité, du juridique. La définition du métier est donc variable en fonction de la dimension de l'entreprise, de sa culture et de ses marchés.</v>
      </c>
      <c r="R214" s="13" t="str">
        <f t="shared" si="52"/>
        <v>Le Secrétaire Général a une amplitude horaire très variable. Il est autonome dans son plan de charge et travaille sur différents dossiers à la fois. Il doit être  réactif et disponible pour l'ensemble des tâches et responsabilités qui lui incombent.</v>
      </c>
      <c r="S214" s="13" t="str">
        <f t="shared" si="52"/>
        <v>Selon la couverture géographique de l'entreprise et de ses parties prenantes, le Secrétaire général peut être amené à se déplacer ponctuellement aux niveaux départemental, régional, national, voire international.</v>
      </c>
      <c r="T214" s="13" t="str">
        <f t="shared" si="52"/>
        <v>Comptable
Spécialiste IT
Directeur Associé
Contrôleur de gestion
Risk Manager
Stratégiste/Économiste
Spécialiste conformité
Fiscaliste
Ensemble des services de l'entreprise</v>
      </c>
      <c r="U214" s="13" t="str">
        <f t="shared" si="52"/>
        <v>Partenaires des moyens généraux, de recrutement, de formation
Avocats
Experts-comptables
Commissaires aux comptes
Autorités de place
Associations professionnelles
Fournisseurs
Clients
Partenaires</v>
      </c>
      <c r="V214" s="27" t="s">
        <v>162</v>
      </c>
      <c r="W214" s="4" t="s">
        <v>268</v>
      </c>
      <c r="X214" s="4" t="s">
        <v>171</v>
      </c>
      <c r="Y214" s="4" t="s">
        <v>13</v>
      </c>
      <c r="Z214" s="4">
        <v>3</v>
      </c>
      <c r="AA214" s="4" t="s">
        <v>13</v>
      </c>
      <c r="AB214" s="95" t="s">
        <v>13</v>
      </c>
      <c r="AC214" s="95" t="s">
        <v>13</v>
      </c>
      <c r="AD214" s="95" t="s">
        <v>13</v>
      </c>
      <c r="AE214" s="95" t="str">
        <f>IF(Tableau14556[[#This Row],[N° RNCP-RS]]="-","-","https://www.francecompetences.fr/recherche/rncp/"&amp;Tableau14556[[#This Row],[N° RNCP-RS]])</f>
        <v>-</v>
      </c>
      <c r="AF214" s="140" t="s">
        <v>13</v>
      </c>
      <c r="AG214" s="13" t="s">
        <v>13</v>
      </c>
      <c r="AH214" s="26" t="s">
        <v>13</v>
      </c>
      <c r="AI214" s="13" t="s">
        <v>585</v>
      </c>
      <c r="AJ214" s="26" t="s">
        <v>13</v>
      </c>
      <c r="AK214" s="26" t="s">
        <v>13</v>
      </c>
      <c r="AL214" s="13" t="s">
        <v>13</v>
      </c>
      <c r="AM214" s="13" t="s">
        <v>13</v>
      </c>
      <c r="AN214" s="13" t="s">
        <v>13</v>
      </c>
      <c r="AO214" s="13" t="s">
        <v>13</v>
      </c>
    </row>
    <row r="215" spans="1:41" ht="34.200000000000003" hidden="1" customHeight="1" x14ac:dyDescent="0.3">
      <c r="A215" s="11">
        <v>9</v>
      </c>
      <c r="B215" s="11" t="str">
        <f t="shared" si="51"/>
        <v>FDL</v>
      </c>
      <c r="C215" s="11" t="str">
        <f t="shared" si="51"/>
        <v>SLE</v>
      </c>
      <c r="D215" s="11" t="str">
        <f t="shared" si="51"/>
        <v>DD</v>
      </c>
      <c r="E215" s="13" t="str">
        <f t="shared" si="51"/>
        <v>MFI101</v>
      </c>
      <c r="F215" s="13" t="str">
        <f>Tableau14556[[#This Row],[Code métier]]&amp;Tableau14556[[#This Row],[Compteur ne rien saisir]]</f>
        <v>MFI1019</v>
      </c>
      <c r="G215" s="11" t="str">
        <f t="shared" si="52"/>
        <v>VF</v>
      </c>
      <c r="H215" s="38">
        <f t="shared" si="52"/>
        <v>44334</v>
      </c>
      <c r="I215" s="13" t="str">
        <f t="shared" si="52"/>
        <v>Secrétaire général</v>
      </c>
      <c r="J215" s="13" t="str">
        <f t="shared" si="52"/>
        <v>Secrétaire générale</v>
      </c>
      <c r="K215" s="13" t="str">
        <f t="shared" si="52"/>
        <v>DIRECTION D'ENTREPRISE</v>
      </c>
      <c r="L215" s="13" t="str">
        <f t="shared" si="52"/>
        <v>Directeur général délégué
Directeur administratif et financier</v>
      </c>
      <c r="M215" s="13" t="str">
        <f t="shared" si="52"/>
        <v>General Secretary
Deputy Manager</v>
      </c>
      <c r="N215" s="13" t="str">
        <f t="shared" si="52"/>
        <v>Le Secrétaire Général donne la ligne directrice de la gestion financière, comptable, RH et organisationnelle d'une entreprise. Il s'assure de la mise en œuvre de la politique globale de gestion et effectue son suivi de manière transversale.</v>
      </c>
      <c r="O215" s="13" t="str">
        <f t="shared" si="52"/>
        <v xml:space="preserve">Superviser et coordonner l'activité financière et fiscale de la structure :
Le Secrétaire Général s'assure du respect des obligations règlementaires de l'entreprise. Il négocie et rédige les contrats, supervise la production de livrables comptables et fiscaux. Pour cela, il conduit la mise en place des procédures de gestion administrative et financière de l'entreprise (plans de financements, contrôle de la trésorerie, etc.). Il supervise la comptabilité et la facturation pour accompagner le développement commercial de l'entreprise.
Apporter son expertise sur les Ressources Humaines :
Il participe à la définition et à la mise en œuvre d’une politique globale de gestion des ressources humaines, dans le cadre des orientations définies par la Direction. Il participe à la mise en oeuvre de la stratégie de gestion des carrières et au suivi de la masse salariale.
Gérer et développer les relations avec les partenaires et fournisseurs :
Il anime et développe les relations avec les partenaires externes dans le cadre de la gestion des moyens généraux et identifier les solutions nécessaires aux différents projets. Il représente l'entreprise auprès de ses parties prenantes, sur ses domaines de responsabilité et selon ses types de marchés (ex : Euronext, chambre de compensation). 
Coordonner les équipes des services supports : 
Il accompagne l’ensemble des équipes dans l’exécution de leurs missions tout en veillant à la bonne gestion des ressources. Il anime et encadre une équipe de collaborateurs avec lesquels il met en œuvre les actions définies par la Direction. Il est amené à organiser et animer des réunions d’information ou des groupes de travail. Il supervise certains projets stratégiques pour l'entreprise. </v>
      </c>
      <c r="P215" s="13" t="str">
        <f t="shared" si="52"/>
        <v>Connaissances spécifiques :
Le Secrétaire Général est doté de compétences opérationnelles, rédactionnelles, comptables et juridiques pour définir le périmètre organisationnel et la mise en oeuvre de la stratégie, grâce notamment à la veille juridique dont il a la charge. Il assure également le contrôle de gestion. Il a une bonne maîtrise des outils bureautiques standards. Il a une fine connaissance des enjeux de la finance, des marchés, des exigences règlementaires et il supervise la mise en conformité de sa structure.
Ressources technologiques :
Le développement des technologies sur les marchés financiers influe également sur ce métier qui doit accompagner les choix technologiques nécessaires à sa compétitivité (ex : évolutions de logiciels métiers, intégration de l'IA). Il participe à l'organisation de l'ensemble des ressources, de manière cohérente.
Périmètre juridique et géographique :
 Selon les régions et pays d'interventions, il peut mobiliser des ressources différentes et doit savoir acquérir les compétences nécessaires. Lorsque l'entreprise est composée de plusieurs entités ou établissements, cela conditionne l'organisation de ses activités, ses responsabilités s'exerçant le plus souvent au niveau du siège social.</v>
      </c>
      <c r="Q215" s="13" t="str">
        <f t="shared" si="52"/>
        <v>Type et taille d'entreprise :
Le Secrétaire général évolue fréquemment dans un contexte de PME des marchés financiers. Il a alors un périmètre d'intervention large qui couvre les RH, la comptabilité, la finance, les moyens généraux, l'IT et les opérations.
Lorsqu'il travaille dans de grandes sociétés, il aborde encore davantage les domaines de l’audit, de la corporate finance, du conseil et de l’expertise comptable, de la certification, de la fiscalité, du juridique. La définition du métier est donc variable en fonction de la dimension de l'entreprise, de sa culture et de ses marchés.</v>
      </c>
      <c r="R215" s="13" t="str">
        <f t="shared" si="52"/>
        <v>Le Secrétaire Général a une amplitude horaire très variable. Il est autonome dans son plan de charge et travaille sur différents dossiers à la fois. Il doit être  réactif et disponible pour l'ensemble des tâches et responsabilités qui lui incombent.</v>
      </c>
      <c r="S215" s="13" t="str">
        <f t="shared" si="52"/>
        <v>Selon la couverture géographique de l'entreprise et de ses parties prenantes, le Secrétaire général peut être amené à se déplacer ponctuellement aux niveaux départemental, régional, national, voire international.</v>
      </c>
      <c r="T215" s="13" t="str">
        <f t="shared" si="52"/>
        <v>Comptable
Spécialiste IT
Directeur Associé
Contrôleur de gestion
Risk Manager
Stratégiste/Économiste
Spécialiste conformité
Fiscaliste
Ensemble des services de l'entreprise</v>
      </c>
      <c r="U215" s="13" t="str">
        <f t="shared" si="52"/>
        <v>Partenaires des moyens généraux, de recrutement, de formation
Avocats
Experts-comptables
Commissaires aux comptes
Autorités de place
Associations professionnelles
Fournisseurs
Clients
Partenaires</v>
      </c>
      <c r="V215" s="27" t="s">
        <v>96</v>
      </c>
      <c r="W215" s="4" t="s">
        <v>210</v>
      </c>
      <c r="X215" s="4" t="s">
        <v>271</v>
      </c>
      <c r="Y215" s="4">
        <v>2</v>
      </c>
      <c r="Z215" s="4">
        <v>4</v>
      </c>
      <c r="AA215" s="4" t="s">
        <v>13</v>
      </c>
      <c r="AB215" s="95" t="s">
        <v>13</v>
      </c>
      <c r="AC215" s="95" t="s">
        <v>13</v>
      </c>
      <c r="AD215" s="95" t="s">
        <v>13</v>
      </c>
      <c r="AE215" s="95" t="str">
        <f>IF(Tableau14556[[#This Row],[N° RNCP-RS]]="-","-","https://www.francecompetences.fr/recherche/rncp/"&amp;Tableau14556[[#This Row],[N° RNCP-RS]])</f>
        <v>-</v>
      </c>
      <c r="AF215" s="140" t="s">
        <v>13</v>
      </c>
      <c r="AG215" s="13" t="s">
        <v>13</v>
      </c>
      <c r="AH215" s="26" t="s">
        <v>13</v>
      </c>
      <c r="AI215" s="13" t="s">
        <v>585</v>
      </c>
      <c r="AJ215" s="26" t="s">
        <v>13</v>
      </c>
      <c r="AK215" s="26" t="s">
        <v>13</v>
      </c>
      <c r="AL215" s="13" t="s">
        <v>13</v>
      </c>
      <c r="AM215" s="13" t="s">
        <v>13</v>
      </c>
      <c r="AN215" s="13" t="s">
        <v>13</v>
      </c>
      <c r="AO215" s="13" t="s">
        <v>13</v>
      </c>
    </row>
    <row r="216" spans="1:41" ht="34.200000000000003" hidden="1" customHeight="1" x14ac:dyDescent="0.3">
      <c r="A216" s="11">
        <v>10</v>
      </c>
      <c r="B216" s="11" t="str">
        <f t="shared" si="51"/>
        <v>FDL</v>
      </c>
      <c r="C216" s="11" t="str">
        <f t="shared" si="51"/>
        <v>SLE</v>
      </c>
      <c r="D216" s="11" t="str">
        <f t="shared" si="51"/>
        <v>DD</v>
      </c>
      <c r="E216" s="13" t="str">
        <f t="shared" si="51"/>
        <v>MFI101</v>
      </c>
      <c r="F216" s="13" t="str">
        <f>Tableau14556[[#This Row],[Code métier]]&amp;Tableau14556[[#This Row],[Compteur ne rien saisir]]</f>
        <v>MFI10110</v>
      </c>
      <c r="G216" s="11" t="str">
        <f t="shared" si="52"/>
        <v>VF</v>
      </c>
      <c r="H216" s="38">
        <f t="shared" si="52"/>
        <v>44334</v>
      </c>
      <c r="I216" s="13" t="str">
        <f t="shared" si="52"/>
        <v>Secrétaire général</v>
      </c>
      <c r="J216" s="13" t="str">
        <f t="shared" si="52"/>
        <v>Secrétaire générale</v>
      </c>
      <c r="K216" s="13" t="str">
        <f t="shared" si="52"/>
        <v>DIRECTION D'ENTREPRISE</v>
      </c>
      <c r="L216" s="13" t="str">
        <f t="shared" si="52"/>
        <v>Directeur général délégué
Directeur administratif et financier</v>
      </c>
      <c r="M216" s="13" t="str">
        <f t="shared" si="52"/>
        <v>General Secretary
Deputy Manager</v>
      </c>
      <c r="N216" s="13" t="str">
        <f t="shared" si="52"/>
        <v>Le Secrétaire Général donne la ligne directrice de la gestion financière, comptable, RH et organisationnelle d'une entreprise. Il s'assure de la mise en œuvre de la politique globale de gestion et effectue son suivi de manière transversale.</v>
      </c>
      <c r="O216" s="13" t="str">
        <f t="shared" si="52"/>
        <v xml:space="preserve">Superviser et coordonner l'activité financière et fiscale de la structure :
Le Secrétaire Général s'assure du respect des obligations règlementaires de l'entreprise. Il négocie et rédige les contrats, supervise la production de livrables comptables et fiscaux. Pour cela, il conduit la mise en place des procédures de gestion administrative et financière de l'entreprise (plans de financements, contrôle de la trésorerie, etc.). Il supervise la comptabilité et la facturation pour accompagner le développement commercial de l'entreprise.
Apporter son expertise sur les Ressources Humaines :
Il participe à la définition et à la mise en œuvre d’une politique globale de gestion des ressources humaines, dans le cadre des orientations définies par la Direction. Il participe à la mise en oeuvre de la stratégie de gestion des carrières et au suivi de la masse salariale.
Gérer et développer les relations avec les partenaires et fournisseurs :
Il anime et développe les relations avec les partenaires externes dans le cadre de la gestion des moyens généraux et identifier les solutions nécessaires aux différents projets. Il représente l'entreprise auprès de ses parties prenantes, sur ses domaines de responsabilité et selon ses types de marchés (ex : Euronext, chambre de compensation). 
Coordonner les équipes des services supports : 
Il accompagne l’ensemble des équipes dans l’exécution de leurs missions tout en veillant à la bonne gestion des ressources. Il anime et encadre une équipe de collaborateurs avec lesquels il met en œuvre les actions définies par la Direction. Il est amené à organiser et animer des réunions d’information ou des groupes de travail. Il supervise certains projets stratégiques pour l'entreprise. </v>
      </c>
      <c r="P216" s="13" t="str">
        <f t="shared" si="52"/>
        <v>Connaissances spécifiques :
Le Secrétaire Général est doté de compétences opérationnelles, rédactionnelles, comptables et juridiques pour définir le périmètre organisationnel et la mise en oeuvre de la stratégie, grâce notamment à la veille juridique dont il a la charge. Il assure également le contrôle de gestion. Il a une bonne maîtrise des outils bureautiques standards. Il a une fine connaissance des enjeux de la finance, des marchés, des exigences règlementaires et il supervise la mise en conformité de sa structure.
Ressources technologiques :
Le développement des technologies sur les marchés financiers influe également sur ce métier qui doit accompagner les choix technologiques nécessaires à sa compétitivité (ex : évolutions de logiciels métiers, intégration de l'IA). Il participe à l'organisation de l'ensemble des ressources, de manière cohérente.
Périmètre juridique et géographique :
 Selon les régions et pays d'interventions, il peut mobiliser des ressources différentes et doit savoir acquérir les compétences nécessaires. Lorsque l'entreprise est composée de plusieurs entités ou établissements, cela conditionne l'organisation de ses activités, ses responsabilités s'exerçant le plus souvent au niveau du siège social.</v>
      </c>
      <c r="Q216" s="13" t="str">
        <f t="shared" si="52"/>
        <v>Type et taille d'entreprise :
Le Secrétaire général évolue fréquemment dans un contexte de PME des marchés financiers. Il a alors un périmètre d'intervention large qui couvre les RH, la comptabilité, la finance, les moyens généraux, l'IT et les opérations.
Lorsqu'il travaille dans de grandes sociétés, il aborde encore davantage les domaines de l’audit, de la corporate finance, du conseil et de l’expertise comptable, de la certification, de la fiscalité, du juridique. La définition du métier est donc variable en fonction de la dimension de l'entreprise, de sa culture et de ses marchés.</v>
      </c>
      <c r="R216" s="13" t="str">
        <f t="shared" si="52"/>
        <v>Le Secrétaire Général a une amplitude horaire très variable. Il est autonome dans son plan de charge et travaille sur différents dossiers à la fois. Il doit être  réactif et disponible pour l'ensemble des tâches et responsabilités qui lui incombent.</v>
      </c>
      <c r="S216" s="13" t="str">
        <f t="shared" si="52"/>
        <v>Selon la couverture géographique de l'entreprise et de ses parties prenantes, le Secrétaire général peut être amené à se déplacer ponctuellement aux niveaux départemental, régional, national, voire international.</v>
      </c>
      <c r="T216" s="13" t="str">
        <f t="shared" si="52"/>
        <v>Comptable
Spécialiste IT
Directeur Associé
Contrôleur de gestion
Risk Manager
Stratégiste/Économiste
Spécialiste conformité
Fiscaliste
Ensemble des services de l'entreprise</v>
      </c>
      <c r="U216" s="13" t="str">
        <f t="shared" si="52"/>
        <v>Partenaires des moyens généraux, de recrutement, de formation
Avocats
Experts-comptables
Commissaires aux comptes
Autorités de place
Associations professionnelles
Fournisseurs
Clients
Partenaires</v>
      </c>
      <c r="V216" s="27" t="s">
        <v>96</v>
      </c>
      <c r="W216" s="4" t="s">
        <v>140</v>
      </c>
      <c r="X216" s="4" t="s">
        <v>147</v>
      </c>
      <c r="Y216" s="4" t="s">
        <v>13</v>
      </c>
      <c r="Z216" s="4">
        <v>3</v>
      </c>
      <c r="AA216" s="4" t="s">
        <v>13</v>
      </c>
      <c r="AB216" s="95" t="s">
        <v>13</v>
      </c>
      <c r="AC216" s="95" t="s">
        <v>13</v>
      </c>
      <c r="AD216" s="95" t="s">
        <v>13</v>
      </c>
      <c r="AE216" s="95" t="str">
        <f>IF(Tableau14556[[#This Row],[N° RNCP-RS]]="-","-","https://www.francecompetences.fr/recherche/rncp/"&amp;Tableau14556[[#This Row],[N° RNCP-RS]])</f>
        <v>-</v>
      </c>
      <c r="AF216" s="140" t="s">
        <v>13</v>
      </c>
      <c r="AG216" s="13" t="s">
        <v>13</v>
      </c>
      <c r="AH216" s="26" t="s">
        <v>13</v>
      </c>
      <c r="AI216" s="13" t="s">
        <v>585</v>
      </c>
      <c r="AJ216" s="26" t="s">
        <v>13</v>
      </c>
      <c r="AK216" s="26" t="s">
        <v>13</v>
      </c>
      <c r="AL216" s="13" t="s">
        <v>13</v>
      </c>
      <c r="AM216" s="13" t="s">
        <v>13</v>
      </c>
      <c r="AN216" s="13" t="s">
        <v>13</v>
      </c>
      <c r="AO216" s="13" t="s">
        <v>13</v>
      </c>
    </row>
    <row r="217" spans="1:41" ht="34.200000000000003" hidden="1" customHeight="1" x14ac:dyDescent="0.3">
      <c r="A217" s="11">
        <v>11</v>
      </c>
      <c r="B217" s="11" t="str">
        <f t="shared" si="51"/>
        <v>FDL</v>
      </c>
      <c r="C217" s="11" t="str">
        <f t="shared" si="51"/>
        <v>SLE</v>
      </c>
      <c r="D217" s="11" t="str">
        <f t="shared" si="51"/>
        <v>DD</v>
      </c>
      <c r="E217" s="13" t="str">
        <f t="shared" si="51"/>
        <v>MFI101</v>
      </c>
      <c r="F217" s="13" t="str">
        <f>Tableau14556[[#This Row],[Code métier]]&amp;Tableau14556[[#This Row],[Compteur ne rien saisir]]</f>
        <v>MFI10111</v>
      </c>
      <c r="G217" s="11" t="str">
        <f t="shared" si="52"/>
        <v>VF</v>
      </c>
      <c r="H217" s="38">
        <f t="shared" si="52"/>
        <v>44334</v>
      </c>
      <c r="I217" s="13" t="str">
        <f t="shared" si="52"/>
        <v>Secrétaire général</v>
      </c>
      <c r="J217" s="13" t="str">
        <f t="shared" si="52"/>
        <v>Secrétaire générale</v>
      </c>
      <c r="K217" s="13" t="str">
        <f t="shared" si="52"/>
        <v>DIRECTION D'ENTREPRISE</v>
      </c>
      <c r="L217" s="13" t="str">
        <f t="shared" ref="L217:U218" si="53">IF(L215="","",L215)</f>
        <v>Directeur général délégué
Directeur administratif et financier</v>
      </c>
      <c r="M217" s="13" t="str">
        <f t="shared" si="53"/>
        <v>General Secretary
Deputy Manager</v>
      </c>
      <c r="N217" s="13" t="str">
        <f t="shared" si="53"/>
        <v>Le Secrétaire Général donne la ligne directrice de la gestion financière, comptable, RH et organisationnelle d'une entreprise. Il s'assure de la mise en œuvre de la politique globale de gestion et effectue son suivi de manière transversale.</v>
      </c>
      <c r="O217" s="13" t="str">
        <f t="shared" si="53"/>
        <v xml:space="preserve">Superviser et coordonner l'activité financière et fiscale de la structure :
Le Secrétaire Général s'assure du respect des obligations règlementaires de l'entreprise. Il négocie et rédige les contrats, supervise la production de livrables comptables et fiscaux. Pour cela, il conduit la mise en place des procédures de gestion administrative et financière de l'entreprise (plans de financements, contrôle de la trésorerie, etc.). Il supervise la comptabilité et la facturation pour accompagner le développement commercial de l'entreprise.
Apporter son expertise sur les Ressources Humaines :
Il participe à la définition et à la mise en œuvre d’une politique globale de gestion des ressources humaines, dans le cadre des orientations définies par la Direction. Il participe à la mise en oeuvre de la stratégie de gestion des carrières et au suivi de la masse salariale.
Gérer et développer les relations avec les partenaires et fournisseurs :
Il anime et développe les relations avec les partenaires externes dans le cadre de la gestion des moyens généraux et identifier les solutions nécessaires aux différents projets. Il représente l'entreprise auprès de ses parties prenantes, sur ses domaines de responsabilité et selon ses types de marchés (ex : Euronext, chambre de compensation). 
Coordonner les équipes des services supports : 
Il accompagne l’ensemble des équipes dans l’exécution de leurs missions tout en veillant à la bonne gestion des ressources. Il anime et encadre une équipe de collaborateurs avec lesquels il met en œuvre les actions définies par la Direction. Il est amené à organiser et animer des réunions d’information ou des groupes de travail. Il supervise certains projets stratégiques pour l'entreprise. </v>
      </c>
      <c r="P217" s="13" t="str">
        <f t="shared" si="53"/>
        <v>Connaissances spécifiques :
Le Secrétaire Général est doté de compétences opérationnelles, rédactionnelles, comptables et juridiques pour définir le périmètre organisationnel et la mise en oeuvre de la stratégie, grâce notamment à la veille juridique dont il a la charge. Il assure également le contrôle de gestion. Il a une bonne maîtrise des outils bureautiques standards. Il a une fine connaissance des enjeux de la finance, des marchés, des exigences règlementaires et il supervise la mise en conformité de sa structure.
Ressources technologiques :
Le développement des technologies sur les marchés financiers influe également sur ce métier qui doit accompagner les choix technologiques nécessaires à sa compétitivité (ex : évolutions de logiciels métiers, intégration de l'IA). Il participe à l'organisation de l'ensemble des ressources, de manière cohérente.
Périmètre juridique et géographique :
 Selon les régions et pays d'interventions, il peut mobiliser des ressources différentes et doit savoir acquérir les compétences nécessaires. Lorsque l'entreprise est composée de plusieurs entités ou établissements, cela conditionne l'organisation de ses activités, ses responsabilités s'exerçant le plus souvent au niveau du siège social.</v>
      </c>
      <c r="Q217" s="13" t="str">
        <f t="shared" si="53"/>
        <v>Type et taille d'entreprise :
Le Secrétaire général évolue fréquemment dans un contexte de PME des marchés financiers. Il a alors un périmètre d'intervention large qui couvre les RH, la comptabilité, la finance, les moyens généraux, l'IT et les opérations.
Lorsqu'il travaille dans de grandes sociétés, il aborde encore davantage les domaines de l’audit, de la corporate finance, du conseil et de l’expertise comptable, de la certification, de la fiscalité, du juridique. La définition du métier est donc variable en fonction de la dimension de l'entreprise, de sa culture et de ses marchés.</v>
      </c>
      <c r="R217" s="13" t="str">
        <f t="shared" si="53"/>
        <v>Le Secrétaire Général a une amplitude horaire très variable. Il est autonome dans son plan de charge et travaille sur différents dossiers à la fois. Il doit être  réactif et disponible pour l'ensemble des tâches et responsabilités qui lui incombent.</v>
      </c>
      <c r="S217" s="13" t="str">
        <f t="shared" si="53"/>
        <v>Selon la couverture géographique de l'entreprise et de ses parties prenantes, le Secrétaire général peut être amené à se déplacer ponctuellement aux niveaux départemental, régional, national, voire international.</v>
      </c>
      <c r="T217" s="13" t="str">
        <f t="shared" si="53"/>
        <v>Comptable
Spécialiste IT
Directeur Associé
Contrôleur de gestion
Risk Manager
Stratégiste/Économiste
Spécialiste conformité
Fiscaliste
Ensemble des services de l'entreprise</v>
      </c>
      <c r="U217" s="13" t="str">
        <f t="shared" si="53"/>
        <v>Partenaires des moyens généraux, de recrutement, de formation
Avocats
Experts-comptables
Commissaires aux comptes
Autorités de place
Associations professionnelles
Fournisseurs
Clients
Partenaires</v>
      </c>
      <c r="V217" s="27" t="s">
        <v>96</v>
      </c>
      <c r="W217" s="4" t="s">
        <v>140</v>
      </c>
      <c r="X217" s="4" t="s">
        <v>151</v>
      </c>
      <c r="Y217" s="4" t="s">
        <v>13</v>
      </c>
      <c r="Z217" s="4">
        <v>3</v>
      </c>
      <c r="AA217" s="4" t="s">
        <v>13</v>
      </c>
      <c r="AB217" s="95" t="s">
        <v>13</v>
      </c>
      <c r="AC217" s="95" t="s">
        <v>13</v>
      </c>
      <c r="AD217" s="95" t="s">
        <v>13</v>
      </c>
      <c r="AE217" s="95" t="str">
        <f>IF(Tableau14556[[#This Row],[N° RNCP-RS]]="-","-","https://www.francecompetences.fr/recherche/rncp/"&amp;Tableau14556[[#This Row],[N° RNCP-RS]])</f>
        <v>-</v>
      </c>
      <c r="AF217" s="140" t="s">
        <v>13</v>
      </c>
      <c r="AG217" s="13" t="s">
        <v>13</v>
      </c>
      <c r="AH217" s="26" t="s">
        <v>13</v>
      </c>
      <c r="AI217" s="13" t="s">
        <v>585</v>
      </c>
      <c r="AJ217" s="26" t="s">
        <v>13</v>
      </c>
      <c r="AK217" s="26" t="s">
        <v>13</v>
      </c>
      <c r="AL217" s="13" t="s">
        <v>13</v>
      </c>
      <c r="AM217" s="13" t="s">
        <v>13</v>
      </c>
      <c r="AN217" s="13" t="s">
        <v>13</v>
      </c>
      <c r="AO217" s="13" t="s">
        <v>13</v>
      </c>
    </row>
    <row r="218" spans="1:41" ht="34.200000000000003" hidden="1" customHeight="1" x14ac:dyDescent="0.3">
      <c r="A218" s="11">
        <v>12</v>
      </c>
      <c r="B218" s="11" t="str">
        <f t="shared" si="51"/>
        <v>FDL</v>
      </c>
      <c r="C218" s="11" t="str">
        <f t="shared" si="51"/>
        <v>SLE</v>
      </c>
      <c r="D218" s="11" t="str">
        <f t="shared" si="51"/>
        <v>DD</v>
      </c>
      <c r="E218" s="13" t="str">
        <f t="shared" si="51"/>
        <v>MFI101</v>
      </c>
      <c r="F218" s="13" t="str">
        <f>Tableau14556[[#This Row],[Code métier]]&amp;Tableau14556[[#This Row],[Compteur ne rien saisir]]</f>
        <v>MFI10112</v>
      </c>
      <c r="G218" s="11" t="str">
        <f t="shared" si="52"/>
        <v>VF</v>
      </c>
      <c r="H218" s="38">
        <f t="shared" si="52"/>
        <v>44334</v>
      </c>
      <c r="I218" s="13" t="str">
        <f t="shared" si="52"/>
        <v>Secrétaire général</v>
      </c>
      <c r="J218" s="13" t="str">
        <f t="shared" si="52"/>
        <v>Secrétaire générale</v>
      </c>
      <c r="K218" s="13" t="str">
        <f t="shared" si="52"/>
        <v>DIRECTION D'ENTREPRISE</v>
      </c>
      <c r="L218" s="13" t="str">
        <f t="shared" si="53"/>
        <v>Directeur général délégué
Directeur administratif et financier</v>
      </c>
      <c r="M218" s="13" t="str">
        <f t="shared" si="53"/>
        <v>General Secretary
Deputy Manager</v>
      </c>
      <c r="N218" s="13" t="str">
        <f t="shared" si="53"/>
        <v>Le Secrétaire Général donne la ligne directrice de la gestion financière, comptable, RH et organisationnelle d'une entreprise. Il s'assure de la mise en œuvre de la politique globale de gestion et effectue son suivi de manière transversale.</v>
      </c>
      <c r="O218" s="13" t="str">
        <f t="shared" si="53"/>
        <v xml:space="preserve">Superviser et coordonner l'activité financière et fiscale de la structure :
Le Secrétaire Général s'assure du respect des obligations règlementaires de l'entreprise. Il négocie et rédige les contrats, supervise la production de livrables comptables et fiscaux. Pour cela, il conduit la mise en place des procédures de gestion administrative et financière de l'entreprise (plans de financements, contrôle de la trésorerie, etc.). Il supervise la comptabilité et la facturation pour accompagner le développement commercial de l'entreprise.
Apporter son expertise sur les Ressources Humaines :
Il participe à la définition et à la mise en œuvre d’une politique globale de gestion des ressources humaines, dans le cadre des orientations définies par la Direction. Il participe à la mise en oeuvre de la stratégie de gestion des carrières et au suivi de la masse salariale.
Gérer et développer les relations avec les partenaires et fournisseurs :
Il anime et développe les relations avec les partenaires externes dans le cadre de la gestion des moyens généraux et identifier les solutions nécessaires aux différents projets. Il représente l'entreprise auprès de ses parties prenantes, sur ses domaines de responsabilité et selon ses types de marchés (ex : Euronext, chambre de compensation). 
Coordonner les équipes des services supports : 
Il accompagne l’ensemble des équipes dans l’exécution de leurs missions tout en veillant à la bonne gestion des ressources. Il anime et encadre une équipe de collaborateurs avec lesquels il met en œuvre les actions définies par la Direction. Il est amené à organiser et animer des réunions d’information ou des groupes de travail. Il supervise certains projets stratégiques pour l'entreprise. </v>
      </c>
      <c r="P218" s="13" t="str">
        <f t="shared" si="53"/>
        <v>Connaissances spécifiques :
Le Secrétaire Général est doté de compétences opérationnelles, rédactionnelles, comptables et juridiques pour définir le périmètre organisationnel et la mise en oeuvre de la stratégie, grâce notamment à la veille juridique dont il a la charge. Il assure également le contrôle de gestion. Il a une bonne maîtrise des outils bureautiques standards. Il a une fine connaissance des enjeux de la finance, des marchés, des exigences règlementaires et il supervise la mise en conformité de sa structure.
Ressources technologiques :
Le développement des technologies sur les marchés financiers influe également sur ce métier qui doit accompagner les choix technologiques nécessaires à sa compétitivité (ex : évolutions de logiciels métiers, intégration de l'IA). Il participe à l'organisation de l'ensemble des ressources, de manière cohérente.
Périmètre juridique et géographique :
 Selon les régions et pays d'interventions, il peut mobiliser des ressources différentes et doit savoir acquérir les compétences nécessaires. Lorsque l'entreprise est composée de plusieurs entités ou établissements, cela conditionne l'organisation de ses activités, ses responsabilités s'exerçant le plus souvent au niveau du siège social.</v>
      </c>
      <c r="Q218" s="13" t="str">
        <f t="shared" si="53"/>
        <v>Type et taille d'entreprise :
Le Secrétaire général évolue fréquemment dans un contexte de PME des marchés financiers. Il a alors un périmètre d'intervention large qui couvre les RH, la comptabilité, la finance, les moyens généraux, l'IT et les opérations.
Lorsqu'il travaille dans de grandes sociétés, il aborde encore davantage les domaines de l’audit, de la corporate finance, du conseil et de l’expertise comptable, de la certification, de la fiscalité, du juridique. La définition du métier est donc variable en fonction de la dimension de l'entreprise, de sa culture et de ses marchés.</v>
      </c>
      <c r="R218" s="13" t="str">
        <f t="shared" si="53"/>
        <v>Le Secrétaire Général a une amplitude horaire très variable. Il est autonome dans son plan de charge et travaille sur différents dossiers à la fois. Il doit être  réactif et disponible pour l'ensemble des tâches et responsabilités qui lui incombent.</v>
      </c>
      <c r="S218" s="13" t="str">
        <f t="shared" si="53"/>
        <v>Selon la couverture géographique de l'entreprise et de ses parties prenantes, le Secrétaire général peut être amené à se déplacer ponctuellement aux niveaux départemental, régional, national, voire international.</v>
      </c>
      <c r="T218" s="13" t="str">
        <f t="shared" si="53"/>
        <v>Comptable
Spécialiste IT
Directeur Associé
Contrôleur de gestion
Risk Manager
Stratégiste/Économiste
Spécialiste conformité
Fiscaliste
Ensemble des services de l'entreprise</v>
      </c>
      <c r="U218" s="13" t="str">
        <f t="shared" si="53"/>
        <v>Partenaires des moyens généraux, de recrutement, de formation
Avocats
Experts-comptables
Commissaires aux comptes
Autorités de place
Associations professionnelles
Fournisseurs
Clients
Partenaires</v>
      </c>
      <c r="V218" s="27" t="s">
        <v>96</v>
      </c>
      <c r="W218" s="4" t="s">
        <v>208</v>
      </c>
      <c r="X218" s="4" t="s">
        <v>98</v>
      </c>
      <c r="Y218" s="4">
        <v>3</v>
      </c>
      <c r="Z218" s="4">
        <v>4</v>
      </c>
      <c r="AA218" s="4" t="s">
        <v>13</v>
      </c>
      <c r="AB218" s="95" t="s">
        <v>13</v>
      </c>
      <c r="AC218" s="95" t="s">
        <v>13</v>
      </c>
      <c r="AD218" s="95" t="s">
        <v>13</v>
      </c>
      <c r="AE218" s="95" t="str">
        <f>IF(Tableau14556[[#This Row],[N° RNCP-RS]]="-","-","https://www.francecompetences.fr/recherche/rncp/"&amp;Tableau14556[[#This Row],[N° RNCP-RS]])</f>
        <v>-</v>
      </c>
      <c r="AF218" s="140" t="s">
        <v>13</v>
      </c>
      <c r="AG218" s="13" t="s">
        <v>13</v>
      </c>
      <c r="AH218" s="26" t="s">
        <v>13</v>
      </c>
      <c r="AI218" s="13" t="s">
        <v>585</v>
      </c>
      <c r="AJ218" s="26" t="s">
        <v>13</v>
      </c>
      <c r="AK218" s="26" t="s">
        <v>13</v>
      </c>
      <c r="AL218" s="13" t="s">
        <v>13</v>
      </c>
      <c r="AM218" s="13" t="s">
        <v>13</v>
      </c>
      <c r="AN218" s="13" t="s">
        <v>13</v>
      </c>
      <c r="AO218" s="13" t="s">
        <v>13</v>
      </c>
    </row>
    <row r="219" spans="1:41" ht="273.60000000000002" hidden="1" x14ac:dyDescent="0.3">
      <c r="A219" s="12">
        <v>1</v>
      </c>
      <c r="B219" s="7" t="s">
        <v>278</v>
      </c>
      <c r="C219" s="35" t="s">
        <v>218</v>
      </c>
      <c r="D219" s="7" t="s">
        <v>247</v>
      </c>
      <c r="E219" s="12" t="s">
        <v>51</v>
      </c>
      <c r="F219" s="12" t="str">
        <f>Tableau14556[[#This Row],[Code métier]]&amp;Tableau14556[[#This Row],[Compteur ne rien saisir]]</f>
        <v>MFI1091</v>
      </c>
      <c r="G219" s="143" t="s">
        <v>448</v>
      </c>
      <c r="H219" s="36">
        <v>44271</v>
      </c>
      <c r="I219" s="8" t="s">
        <v>245</v>
      </c>
      <c r="J219" s="8" t="s">
        <v>246</v>
      </c>
      <c r="K219" s="8" t="s">
        <v>198</v>
      </c>
      <c r="L219" s="149" t="s">
        <v>653</v>
      </c>
      <c r="M219" s="8" t="s">
        <v>233</v>
      </c>
      <c r="N219" s="8" t="s">
        <v>385</v>
      </c>
      <c r="O219" s="8" t="s">
        <v>386</v>
      </c>
      <c r="P219" s="8" t="s">
        <v>387</v>
      </c>
      <c r="Q219" s="8" t="s">
        <v>388</v>
      </c>
      <c r="R219" s="8" t="s">
        <v>574</v>
      </c>
      <c r="S219" s="8" t="s">
        <v>389</v>
      </c>
      <c r="T219" s="8" t="s">
        <v>390</v>
      </c>
      <c r="U219" s="8" t="s">
        <v>391</v>
      </c>
      <c r="V219" s="91" t="s">
        <v>96</v>
      </c>
      <c r="W219" s="90" t="s">
        <v>211</v>
      </c>
      <c r="X219" s="4" t="s">
        <v>153</v>
      </c>
      <c r="Y219" s="4" t="s">
        <v>13</v>
      </c>
      <c r="Z219" s="4">
        <v>4</v>
      </c>
      <c r="AA219" s="4" t="s">
        <v>13</v>
      </c>
      <c r="AB219" s="123">
        <v>34554</v>
      </c>
      <c r="AC219" s="117" t="s">
        <v>501</v>
      </c>
      <c r="AD219" s="96" t="s">
        <v>13</v>
      </c>
      <c r="AE219" s="96" t="str">
        <f>IF(Tableau14556[[#This Row],[N° RNCP-RS]]="-","-","https://www.francecompetences.fr/recherche/rncp/"&amp;Tableau14556[[#This Row],[N° RNCP-RS]])</f>
        <v>https://www.francecompetences.fr/recherche/rncp/34554</v>
      </c>
      <c r="AF219" s="117" t="s">
        <v>556</v>
      </c>
      <c r="AG219" s="14" t="s">
        <v>13</v>
      </c>
      <c r="AH219" s="8" t="s">
        <v>13</v>
      </c>
      <c r="AI219" s="14" t="s">
        <v>585</v>
      </c>
      <c r="AJ219" s="8" t="s">
        <v>284</v>
      </c>
      <c r="AK219" s="8" t="s">
        <v>248</v>
      </c>
      <c r="AL219" s="14" t="s">
        <v>13</v>
      </c>
      <c r="AM219" s="14" t="s">
        <v>13</v>
      </c>
      <c r="AN219" s="14" t="s">
        <v>13</v>
      </c>
      <c r="AO219" s="14" t="s">
        <v>13</v>
      </c>
    </row>
    <row r="220" spans="1:41" ht="34.200000000000003" hidden="1" customHeight="1" x14ac:dyDescent="0.3">
      <c r="A220" s="12">
        <v>2</v>
      </c>
      <c r="B220" s="12" t="str">
        <f t="shared" ref="B220:E230" si="54">IF(B219="","",B219)</f>
        <v>FJ / ER</v>
      </c>
      <c r="C220" s="12" t="str">
        <f t="shared" si="54"/>
        <v>SLE</v>
      </c>
      <c r="D220" s="12" t="str">
        <f t="shared" si="54"/>
        <v>DD</v>
      </c>
      <c r="E220" s="12" t="str">
        <f t="shared" si="54"/>
        <v>MFI109</v>
      </c>
      <c r="F220" s="12" t="str">
        <f>Tableau14556[[#This Row],[Code métier]]&amp;Tableau14556[[#This Row],[Compteur ne rien saisir]]</f>
        <v>MFI1092</v>
      </c>
      <c r="G220" s="12" t="str">
        <f t="shared" ref="G220:U230" si="55">IF(G219="","",G219)</f>
        <v>VF</v>
      </c>
      <c r="H220" s="39">
        <f t="shared" si="55"/>
        <v>44271</v>
      </c>
      <c r="I220" s="14" t="str">
        <f t="shared" si="55"/>
        <v>Négociateur</v>
      </c>
      <c r="J220" s="14" t="str">
        <f t="shared" si="55"/>
        <v>Négociatrice</v>
      </c>
      <c r="K220" s="14" t="str">
        <f t="shared" si="55"/>
        <v>FRONT OFFICE</v>
      </c>
      <c r="L220" s="14" t="str">
        <f t="shared" si="55"/>
        <v>Négociateur salle des marchés
Opérateur de marché financier
Négociateur en bourse 
Market maker</v>
      </c>
      <c r="M220" s="14" t="str">
        <f t="shared" si="55"/>
        <v>Sales trader</v>
      </c>
      <c r="N220" s="14" t="str">
        <f t="shared" si="55"/>
        <v>Le Négociateur fait partie des métiers du trading. Il intervient sur les marchés pour acheter ou vendre les produits (actions, obligations, devises...) au moment opportun. Il doit suivre les marchés au quotidien et être réactif aux fluctuations du marché et à ses tendances. Il exécute les ordres pour le compte des clients de son établissement, notamment en permettant aux conditions d'achat/vente (dont le prix) de se rencontrer.</v>
      </c>
      <c r="O220" s="14" t="str">
        <f t="shared" si="55"/>
        <v>Exécuter les ordres de bourse, pour le compte de son client : 
Le Négociateur agit pour le compte des clients de sa société. Pour exécuter les ordres de bourse, il connait déjà les instructions du client et agit dans son sens, pour ses intérêts. Il effectue donc la négociation aux meilleures conditions de marché. Sa mission de conseil est d'informer et alerter son client en temps réel, des fluctuations du marché ou de problèmes éventuels dans le traitement de l'opération.
Acheter et vendre des titres : 
Il assure au client et au vendeur le meilleur avantage en termes de liquidités, de prix, de qualité de traitement des transactions. Il discute d’une stratégie de négociation des ordres sur les marchés en accord avec les deux parties. Il rend compte de ses choix, tant au vendeur qu’au client s'il n'a pas d'instructions préalables. 
Maîtriser son marché et les besoins client : 
Il maîtrise ses spécialités de marchés, veille sur toutes les évolutions, hausses, baisses, stagnations... au regard des changements, économiques, politiques, climatiques, financiers qui peuvent impacter les marchés. Il doit comprendre et identifier les besoins de ses clients, et être réactif face aux opportunités.</v>
      </c>
      <c r="P220" s="14" t="str">
        <f t="shared" si="55"/>
        <v xml:space="preserve">Réglementation des marchés : 
Le Négociateur travaille essentiellement en salles de marché, où les transactions se font à l'échelle nationale ou internationale. Pour maîtriser l'intégralité des transactions, il doit également maîtriser la réglementation des marchés financiers, qui peut varier considérablement d'un pays à l'autre. Par exemple, ces dernières années, l'achat des produits exotiques a nécessité une régulation et une vigilance accrues, car ils sont soumis à un ensemble de réglementations en lien avec la traçabilité, les contrôles, la conformité... 
Fluctuation des marchés : 
Le prix des produits financiers, comme les matières premières ou les métaux, varie rapidement selon les enjeux économiques et géopolitiques mondiaux. Le Négociateur doit donc être attentif et réactif aux opportunités qui se présentent. 
Diversité des métiers du trading : 
Les métiers du trading intègrent un large spectre de métiers de la négociation qui peuvent avoir, selon les entreprises et les types de marchés, des niveaux de spécialités : le trader "flow", l'arbitragiste, les market makers ou le proprietary trader, sont autant de métiers qui se différencient selon les capacités d'analyse du trader, plus ou moins orientées sur les fluctuations marchés, le type de valeur, la cotation ou le niveau de risque. </v>
      </c>
      <c r="Q220" s="14" t="str">
        <f t="shared" si="55"/>
        <v xml:space="preserve">Type et taille d'entreprise : 
Le Négociateur travaille dans des entreprises des marchés financiers de taille variable. Quelle que soit la taille, il travaille au sein des salles de marché, équipées d'outils d'analyses performants et d'écrans d'information financière (Bloomberg...), qui lui permettent de suivre en direct les tendances du marché.
Il travaille le plus souvent en équipe, avec un ensemble d'experts des différents marchés.
</v>
      </c>
      <c r="R220" s="14" t="str">
        <f t="shared" si="55"/>
        <v>Il est très soutenu et très variable, selon l'activité globale des marchés. Il nécessite de la disponibilité pour être réactif face aux fluctuations de marché. Au cours d'une journée, le rythme de travail varie beaucoup (ex : ouverture, clôture) et requiert une résistance à la charge de travail, une adaptation rapide et une grande concentration pour faire face aux choix à effectuer en "quasi temps réel".</v>
      </c>
      <c r="S220" s="14" t="str">
        <f t="shared" si="55"/>
        <v xml:space="preserve">Il n'y en a pas ou peu, le travail se faisant à distance avec tous les outils à disposition (téléphone, multi-écrans, micro-ordinateurs…). </v>
      </c>
      <c r="T220" s="14" t="str">
        <f t="shared" si="55"/>
        <v>Salesman
Sales trader
Gestionnaire Back Office
Gestionnaire Middle Office
Risk Manager
Spécialiste conformité
Broker
Ensemble des services de l'entreprise</v>
      </c>
      <c r="U220" s="14" t="str">
        <f t="shared" si="55"/>
        <v>Clients
Partenaires commerciaux</v>
      </c>
      <c r="V220" s="27" t="s">
        <v>180</v>
      </c>
      <c r="W220" s="4" t="s">
        <v>181</v>
      </c>
      <c r="X220" s="4" t="s">
        <v>186</v>
      </c>
      <c r="Y220" s="4" t="s">
        <v>13</v>
      </c>
      <c r="Z220" s="4">
        <v>4</v>
      </c>
      <c r="AA220" s="4" t="s">
        <v>13</v>
      </c>
      <c r="AB220" s="96">
        <v>34549</v>
      </c>
      <c r="AC220" s="117" t="s">
        <v>502</v>
      </c>
      <c r="AD220" s="96" t="s">
        <v>13</v>
      </c>
      <c r="AE220" s="96" t="str">
        <f>IF(Tableau14556[[#This Row],[N° RNCP-RS]]="-","-","https://www.francecompetences.fr/recherche/rncp/"&amp;Tableau14556[[#This Row],[N° RNCP-RS]])</f>
        <v>https://www.francecompetences.fr/recherche/rncp/34549</v>
      </c>
      <c r="AF220" s="141" t="s">
        <v>13</v>
      </c>
      <c r="AG220" s="14" t="s">
        <v>13</v>
      </c>
      <c r="AH220" s="8" t="s">
        <v>13</v>
      </c>
      <c r="AI220" s="14" t="s">
        <v>585</v>
      </c>
      <c r="AJ220" s="8" t="s">
        <v>394</v>
      </c>
      <c r="AK220" s="8" t="s">
        <v>394</v>
      </c>
      <c r="AL220" s="14" t="s">
        <v>13</v>
      </c>
      <c r="AM220" s="14" t="s">
        <v>13</v>
      </c>
      <c r="AN220" s="14" t="s">
        <v>13</v>
      </c>
      <c r="AO220" s="14" t="s">
        <v>13</v>
      </c>
    </row>
    <row r="221" spans="1:41" ht="34.200000000000003" hidden="1" customHeight="1" x14ac:dyDescent="0.3">
      <c r="A221" s="12">
        <v>3</v>
      </c>
      <c r="B221" s="12" t="str">
        <f t="shared" si="54"/>
        <v>FJ / ER</v>
      </c>
      <c r="C221" s="12" t="str">
        <f t="shared" si="54"/>
        <v>SLE</v>
      </c>
      <c r="D221" s="12" t="str">
        <f t="shared" si="54"/>
        <v>DD</v>
      </c>
      <c r="E221" s="12" t="str">
        <f t="shared" si="54"/>
        <v>MFI109</v>
      </c>
      <c r="F221" s="12" t="str">
        <f>Tableau14556[[#This Row],[Code métier]]&amp;Tableau14556[[#This Row],[Compteur ne rien saisir]]</f>
        <v>MFI1093</v>
      </c>
      <c r="G221" s="12" t="str">
        <f t="shared" si="55"/>
        <v>VF</v>
      </c>
      <c r="H221" s="39">
        <f t="shared" si="55"/>
        <v>44271</v>
      </c>
      <c r="I221" s="14" t="str">
        <f t="shared" si="55"/>
        <v>Négociateur</v>
      </c>
      <c r="J221" s="14" t="str">
        <f t="shared" si="55"/>
        <v>Négociatrice</v>
      </c>
      <c r="K221" s="14" t="str">
        <f t="shared" si="55"/>
        <v>FRONT OFFICE</v>
      </c>
      <c r="L221" s="14" t="str">
        <f t="shared" si="55"/>
        <v>Négociateur salle des marchés
Opérateur de marché financier
Négociateur en bourse 
Market maker</v>
      </c>
      <c r="M221" s="14" t="str">
        <f t="shared" si="55"/>
        <v>Sales trader</v>
      </c>
      <c r="N221" s="14" t="str">
        <f t="shared" si="55"/>
        <v>Le Négociateur fait partie des métiers du trading. Il intervient sur les marchés pour acheter ou vendre les produits (actions, obligations, devises...) au moment opportun. Il doit suivre les marchés au quotidien et être réactif aux fluctuations du marché et à ses tendances. Il exécute les ordres pour le compte des clients de son établissement, notamment en permettant aux conditions d'achat/vente (dont le prix) de se rencontrer.</v>
      </c>
      <c r="O221" s="14" t="str">
        <f t="shared" si="55"/>
        <v>Exécuter les ordres de bourse, pour le compte de son client : 
Le Négociateur agit pour le compte des clients de sa société. Pour exécuter les ordres de bourse, il connait déjà les instructions du client et agit dans son sens, pour ses intérêts. Il effectue donc la négociation aux meilleures conditions de marché. Sa mission de conseil est d'informer et alerter son client en temps réel, des fluctuations du marché ou de problèmes éventuels dans le traitement de l'opération.
Acheter et vendre des titres : 
Il assure au client et au vendeur le meilleur avantage en termes de liquidités, de prix, de qualité de traitement des transactions. Il discute d’une stratégie de négociation des ordres sur les marchés en accord avec les deux parties. Il rend compte de ses choix, tant au vendeur qu’au client s'il n'a pas d'instructions préalables. 
Maîtriser son marché et les besoins client : 
Il maîtrise ses spécialités de marchés, veille sur toutes les évolutions, hausses, baisses, stagnations... au regard des changements, économiques, politiques, climatiques, financiers qui peuvent impacter les marchés. Il doit comprendre et identifier les besoins de ses clients, et être réactif face aux opportunités.</v>
      </c>
      <c r="P221" s="14" t="str">
        <f t="shared" si="55"/>
        <v xml:space="preserve">Réglementation des marchés : 
Le Négociateur travaille essentiellement en salles de marché, où les transactions se font à l'échelle nationale ou internationale. Pour maîtriser l'intégralité des transactions, il doit également maîtriser la réglementation des marchés financiers, qui peut varier considérablement d'un pays à l'autre. Par exemple, ces dernières années, l'achat des produits exotiques a nécessité une régulation et une vigilance accrues, car ils sont soumis à un ensemble de réglementations en lien avec la traçabilité, les contrôles, la conformité... 
Fluctuation des marchés : 
Le prix des produits financiers, comme les matières premières ou les métaux, varie rapidement selon les enjeux économiques et géopolitiques mondiaux. Le Négociateur doit donc être attentif et réactif aux opportunités qui se présentent. 
Diversité des métiers du trading : 
Les métiers du trading intègrent un large spectre de métiers de la négociation qui peuvent avoir, selon les entreprises et les types de marchés, des niveaux de spécialités : le trader "flow", l'arbitragiste, les market makers ou le proprietary trader, sont autant de métiers qui se différencient selon les capacités d'analyse du trader, plus ou moins orientées sur les fluctuations marchés, le type de valeur, la cotation ou le niveau de risque. </v>
      </c>
      <c r="Q221" s="14" t="str">
        <f t="shared" si="55"/>
        <v xml:space="preserve">Type et taille d'entreprise : 
Le Négociateur travaille dans des entreprises des marchés financiers de taille variable. Quelle que soit la taille, il travaille au sein des salles de marché, équipées d'outils d'analyses performants et d'écrans d'information financière (Bloomberg...), qui lui permettent de suivre en direct les tendances du marché.
Il travaille le plus souvent en équipe, avec un ensemble d'experts des différents marchés.
</v>
      </c>
      <c r="R221" s="14" t="str">
        <f t="shared" si="55"/>
        <v>Il est très soutenu et très variable, selon l'activité globale des marchés. Il nécessite de la disponibilité pour être réactif face aux fluctuations de marché. Au cours d'une journée, le rythme de travail varie beaucoup (ex : ouverture, clôture) et requiert une résistance à la charge de travail, une adaptation rapide et une grande concentration pour faire face aux choix à effectuer en "quasi temps réel".</v>
      </c>
      <c r="S221" s="14" t="str">
        <f t="shared" si="55"/>
        <v xml:space="preserve">Il n'y en a pas ou peu, le travail se faisant à distance avec tous les outils à disposition (téléphone, multi-écrans, micro-ordinateurs…). </v>
      </c>
      <c r="T221" s="14" t="str">
        <f t="shared" si="55"/>
        <v>Salesman
Sales trader
Gestionnaire Back Office
Gestionnaire Middle Office
Risk Manager
Spécialiste conformité
Broker
Ensemble des services de l'entreprise</v>
      </c>
      <c r="U221" s="14" t="str">
        <f t="shared" si="55"/>
        <v>Clients
Partenaires commerciaux</v>
      </c>
      <c r="V221" s="27" t="s">
        <v>180</v>
      </c>
      <c r="W221" s="4" t="s">
        <v>181</v>
      </c>
      <c r="X221" s="4" t="s">
        <v>188</v>
      </c>
      <c r="Y221" s="4">
        <v>3</v>
      </c>
      <c r="Z221" s="4">
        <v>4</v>
      </c>
      <c r="AA221" s="4" t="s">
        <v>13</v>
      </c>
      <c r="AB221" s="96">
        <v>30181</v>
      </c>
      <c r="AC221" s="117" t="s">
        <v>513</v>
      </c>
      <c r="AD221" s="96" t="s">
        <v>13</v>
      </c>
      <c r="AE221" s="96" t="str">
        <f>IF(Tableau14556[[#This Row],[N° RNCP-RS]]="-","-","https://www.francecompetences.fr/recherche/rncp/"&amp;Tableau14556[[#This Row],[N° RNCP-RS]])</f>
        <v>https://www.francecompetences.fr/recherche/rncp/30181</v>
      </c>
      <c r="AF221" s="141" t="s">
        <v>13</v>
      </c>
      <c r="AG221" s="14" t="s">
        <v>13</v>
      </c>
      <c r="AH221" s="8" t="s">
        <v>13</v>
      </c>
      <c r="AI221" s="14" t="s">
        <v>585</v>
      </c>
      <c r="AJ221" s="8" t="s">
        <v>245</v>
      </c>
      <c r="AK221" s="8" t="s">
        <v>245</v>
      </c>
      <c r="AL221" s="14" t="s">
        <v>13</v>
      </c>
      <c r="AM221" s="14" t="s">
        <v>13</v>
      </c>
      <c r="AN221" s="14" t="s">
        <v>13</v>
      </c>
      <c r="AO221" s="14" t="s">
        <v>13</v>
      </c>
    </row>
    <row r="222" spans="1:41" ht="34.200000000000003" hidden="1" customHeight="1" x14ac:dyDescent="0.3">
      <c r="A222" s="12">
        <v>4</v>
      </c>
      <c r="B222" s="12" t="str">
        <f t="shared" si="54"/>
        <v>FJ / ER</v>
      </c>
      <c r="C222" s="12" t="str">
        <f t="shared" si="54"/>
        <v>SLE</v>
      </c>
      <c r="D222" s="12" t="str">
        <f t="shared" si="54"/>
        <v>DD</v>
      </c>
      <c r="E222" s="12" t="str">
        <f t="shared" si="54"/>
        <v>MFI109</v>
      </c>
      <c r="F222" s="12" t="str">
        <f>Tableau14556[[#This Row],[Code métier]]&amp;Tableau14556[[#This Row],[Compteur ne rien saisir]]</f>
        <v>MFI1094</v>
      </c>
      <c r="G222" s="12" t="str">
        <f t="shared" si="55"/>
        <v>VF</v>
      </c>
      <c r="H222" s="39">
        <f t="shared" si="55"/>
        <v>44271</v>
      </c>
      <c r="I222" s="14" t="str">
        <f t="shared" si="55"/>
        <v>Négociateur</v>
      </c>
      <c r="J222" s="14" t="str">
        <f t="shared" si="55"/>
        <v>Négociatrice</v>
      </c>
      <c r="K222" s="14" t="str">
        <f t="shared" si="55"/>
        <v>FRONT OFFICE</v>
      </c>
      <c r="L222" s="14" t="str">
        <f t="shared" si="55"/>
        <v>Négociateur salle des marchés
Opérateur de marché financier
Négociateur en bourse 
Market maker</v>
      </c>
      <c r="M222" s="14" t="str">
        <f t="shared" si="55"/>
        <v>Sales trader</v>
      </c>
      <c r="N222" s="14" t="str">
        <f t="shared" si="55"/>
        <v>Le Négociateur fait partie des métiers du trading. Il intervient sur les marchés pour acheter ou vendre les produits (actions, obligations, devises...) au moment opportun. Il doit suivre les marchés au quotidien et être réactif aux fluctuations du marché et à ses tendances. Il exécute les ordres pour le compte des clients de son établissement, notamment en permettant aux conditions d'achat/vente (dont le prix) de se rencontrer.</v>
      </c>
      <c r="O222" s="14" t="str">
        <f t="shared" si="55"/>
        <v>Exécuter les ordres de bourse, pour le compte de son client : 
Le Négociateur agit pour le compte des clients de sa société. Pour exécuter les ordres de bourse, il connait déjà les instructions du client et agit dans son sens, pour ses intérêts. Il effectue donc la négociation aux meilleures conditions de marché. Sa mission de conseil est d'informer et alerter son client en temps réel, des fluctuations du marché ou de problèmes éventuels dans le traitement de l'opération.
Acheter et vendre des titres : 
Il assure au client et au vendeur le meilleur avantage en termes de liquidités, de prix, de qualité de traitement des transactions. Il discute d’une stratégie de négociation des ordres sur les marchés en accord avec les deux parties. Il rend compte de ses choix, tant au vendeur qu’au client s'il n'a pas d'instructions préalables. 
Maîtriser son marché et les besoins client : 
Il maîtrise ses spécialités de marchés, veille sur toutes les évolutions, hausses, baisses, stagnations... au regard des changements, économiques, politiques, climatiques, financiers qui peuvent impacter les marchés. Il doit comprendre et identifier les besoins de ses clients, et être réactif face aux opportunités.</v>
      </c>
      <c r="P222" s="14" t="str">
        <f t="shared" si="55"/>
        <v xml:space="preserve">Réglementation des marchés : 
Le Négociateur travaille essentiellement en salles de marché, où les transactions se font à l'échelle nationale ou internationale. Pour maîtriser l'intégralité des transactions, il doit également maîtriser la réglementation des marchés financiers, qui peut varier considérablement d'un pays à l'autre. Par exemple, ces dernières années, l'achat des produits exotiques a nécessité une régulation et une vigilance accrues, car ils sont soumis à un ensemble de réglementations en lien avec la traçabilité, les contrôles, la conformité... 
Fluctuation des marchés : 
Le prix des produits financiers, comme les matières premières ou les métaux, varie rapidement selon les enjeux économiques et géopolitiques mondiaux. Le Négociateur doit donc être attentif et réactif aux opportunités qui se présentent. 
Diversité des métiers du trading : 
Les métiers du trading intègrent un large spectre de métiers de la négociation qui peuvent avoir, selon les entreprises et les types de marchés, des niveaux de spécialités : le trader "flow", l'arbitragiste, les market makers ou le proprietary trader, sont autant de métiers qui se différencient selon les capacités d'analyse du trader, plus ou moins orientées sur les fluctuations marchés, le type de valeur, la cotation ou le niveau de risque. </v>
      </c>
      <c r="Q222" s="14" t="str">
        <f t="shared" si="55"/>
        <v xml:space="preserve">Type et taille d'entreprise : 
Le Négociateur travaille dans des entreprises des marchés financiers de taille variable. Quelle que soit la taille, il travaille au sein des salles de marché, équipées d'outils d'analyses performants et d'écrans d'information financière (Bloomberg...), qui lui permettent de suivre en direct les tendances du marché.
Il travaille le plus souvent en équipe, avec un ensemble d'experts des différents marchés.
</v>
      </c>
      <c r="R222" s="14" t="str">
        <f t="shared" si="55"/>
        <v>Il est très soutenu et très variable, selon l'activité globale des marchés. Il nécessite de la disponibilité pour être réactif face aux fluctuations de marché. Au cours d'une journée, le rythme de travail varie beaucoup (ex : ouverture, clôture) et requiert une résistance à la charge de travail, une adaptation rapide et une grande concentration pour faire face aux choix à effectuer en "quasi temps réel".</v>
      </c>
      <c r="S222" s="14" t="str">
        <f t="shared" si="55"/>
        <v xml:space="preserve">Il n'y en a pas ou peu, le travail se faisant à distance avec tous les outils à disposition (téléphone, multi-écrans, micro-ordinateurs…). </v>
      </c>
      <c r="T222" s="14" t="str">
        <f t="shared" si="55"/>
        <v>Salesman
Sales trader
Gestionnaire Back Office
Gestionnaire Middle Office
Risk Manager
Spécialiste conformité
Broker
Ensemble des services de l'entreprise</v>
      </c>
      <c r="U222" s="14" t="str">
        <f t="shared" si="55"/>
        <v>Clients
Partenaires commerciaux</v>
      </c>
      <c r="V222" s="27" t="s">
        <v>96</v>
      </c>
      <c r="W222" s="4" t="s">
        <v>208</v>
      </c>
      <c r="X222" s="4" t="s">
        <v>98</v>
      </c>
      <c r="Y222" s="4" t="s">
        <v>13</v>
      </c>
      <c r="Z222" s="4">
        <v>4</v>
      </c>
      <c r="AA222" s="4" t="s">
        <v>13</v>
      </c>
      <c r="AB222" s="96">
        <v>32159</v>
      </c>
      <c r="AC222" s="117" t="s">
        <v>496</v>
      </c>
      <c r="AD222" s="96" t="s">
        <v>13</v>
      </c>
      <c r="AE222" s="96" t="str">
        <f>IF(Tableau14556[[#This Row],[N° RNCP-RS]]="-","-","https://www.francecompetences.fr/recherche/rncp/"&amp;Tableau14556[[#This Row],[N° RNCP-RS]])</f>
        <v>https://www.francecompetences.fr/recherche/rncp/32159</v>
      </c>
      <c r="AF222" s="141" t="s">
        <v>13</v>
      </c>
      <c r="AG222" s="14" t="s">
        <v>13</v>
      </c>
      <c r="AH222" s="8" t="s">
        <v>13</v>
      </c>
      <c r="AI222" s="14" t="s">
        <v>585</v>
      </c>
      <c r="AJ222" s="8" t="s">
        <v>248</v>
      </c>
      <c r="AK222" s="8" t="s">
        <v>195</v>
      </c>
      <c r="AL222" s="14" t="s">
        <v>13</v>
      </c>
      <c r="AM222" s="14" t="s">
        <v>13</v>
      </c>
      <c r="AN222" s="14" t="s">
        <v>13</v>
      </c>
      <c r="AO222" s="14" t="s">
        <v>13</v>
      </c>
    </row>
    <row r="223" spans="1:41" ht="34.200000000000003" hidden="1" customHeight="1" x14ac:dyDescent="0.3">
      <c r="A223" s="12">
        <v>5</v>
      </c>
      <c r="B223" s="12" t="str">
        <f t="shared" si="54"/>
        <v>FJ / ER</v>
      </c>
      <c r="C223" s="12" t="str">
        <f t="shared" si="54"/>
        <v>SLE</v>
      </c>
      <c r="D223" s="12" t="str">
        <f t="shared" si="54"/>
        <v>DD</v>
      </c>
      <c r="E223" s="12" t="str">
        <f t="shared" si="54"/>
        <v>MFI109</v>
      </c>
      <c r="F223" s="12" t="str">
        <f>Tableau14556[[#This Row],[Code métier]]&amp;Tableau14556[[#This Row],[Compteur ne rien saisir]]</f>
        <v>MFI1095</v>
      </c>
      <c r="G223" s="12" t="str">
        <f t="shared" si="55"/>
        <v>VF</v>
      </c>
      <c r="H223" s="39">
        <f t="shared" si="55"/>
        <v>44271</v>
      </c>
      <c r="I223" s="14" t="str">
        <f t="shared" si="55"/>
        <v>Négociateur</v>
      </c>
      <c r="J223" s="14" t="str">
        <f t="shared" si="55"/>
        <v>Négociatrice</v>
      </c>
      <c r="K223" s="14" t="str">
        <f t="shared" si="55"/>
        <v>FRONT OFFICE</v>
      </c>
      <c r="L223" s="14" t="str">
        <f t="shared" si="55"/>
        <v>Négociateur salle des marchés
Opérateur de marché financier
Négociateur en bourse 
Market maker</v>
      </c>
      <c r="M223" s="14" t="str">
        <f t="shared" si="55"/>
        <v>Sales trader</v>
      </c>
      <c r="N223" s="14" t="str">
        <f t="shared" si="55"/>
        <v>Le Négociateur fait partie des métiers du trading. Il intervient sur les marchés pour acheter ou vendre les produits (actions, obligations, devises...) au moment opportun. Il doit suivre les marchés au quotidien et être réactif aux fluctuations du marché et à ses tendances. Il exécute les ordres pour le compte des clients de son établissement, notamment en permettant aux conditions d'achat/vente (dont le prix) de se rencontrer.</v>
      </c>
      <c r="O223" s="14" t="str">
        <f t="shared" si="55"/>
        <v>Exécuter les ordres de bourse, pour le compte de son client : 
Le Négociateur agit pour le compte des clients de sa société. Pour exécuter les ordres de bourse, il connait déjà les instructions du client et agit dans son sens, pour ses intérêts. Il effectue donc la négociation aux meilleures conditions de marché. Sa mission de conseil est d'informer et alerter son client en temps réel, des fluctuations du marché ou de problèmes éventuels dans le traitement de l'opération.
Acheter et vendre des titres : 
Il assure au client et au vendeur le meilleur avantage en termes de liquidités, de prix, de qualité de traitement des transactions. Il discute d’une stratégie de négociation des ordres sur les marchés en accord avec les deux parties. Il rend compte de ses choix, tant au vendeur qu’au client s'il n'a pas d'instructions préalables. 
Maîtriser son marché et les besoins client : 
Il maîtrise ses spécialités de marchés, veille sur toutes les évolutions, hausses, baisses, stagnations... au regard des changements, économiques, politiques, climatiques, financiers qui peuvent impacter les marchés. Il doit comprendre et identifier les besoins de ses clients, et être réactif face aux opportunités.</v>
      </c>
      <c r="P223" s="14" t="str">
        <f t="shared" si="55"/>
        <v xml:space="preserve">Réglementation des marchés : 
Le Négociateur travaille essentiellement en salles de marché, où les transactions se font à l'échelle nationale ou internationale. Pour maîtriser l'intégralité des transactions, il doit également maîtriser la réglementation des marchés financiers, qui peut varier considérablement d'un pays à l'autre. Par exemple, ces dernières années, l'achat des produits exotiques a nécessité une régulation et une vigilance accrues, car ils sont soumis à un ensemble de réglementations en lien avec la traçabilité, les contrôles, la conformité... 
Fluctuation des marchés : 
Le prix des produits financiers, comme les matières premières ou les métaux, varie rapidement selon les enjeux économiques et géopolitiques mondiaux. Le Négociateur doit donc être attentif et réactif aux opportunités qui se présentent. 
Diversité des métiers du trading : 
Les métiers du trading intègrent un large spectre de métiers de la négociation qui peuvent avoir, selon les entreprises et les types de marchés, des niveaux de spécialités : le trader "flow", l'arbitragiste, les market makers ou le proprietary trader, sont autant de métiers qui se différencient selon les capacités d'analyse du trader, plus ou moins orientées sur les fluctuations marchés, le type de valeur, la cotation ou le niveau de risque. </v>
      </c>
      <c r="Q223" s="14" t="str">
        <f t="shared" si="55"/>
        <v xml:space="preserve">Type et taille d'entreprise : 
Le Négociateur travaille dans des entreprises des marchés financiers de taille variable. Quelle que soit la taille, il travaille au sein des salles de marché, équipées d'outils d'analyses performants et d'écrans d'information financière (Bloomberg...), qui lui permettent de suivre en direct les tendances du marché.
Il travaille le plus souvent en équipe, avec un ensemble d'experts des différents marchés.
</v>
      </c>
      <c r="R223" s="14" t="str">
        <f t="shared" si="55"/>
        <v>Il est très soutenu et très variable, selon l'activité globale des marchés. Il nécessite de la disponibilité pour être réactif face aux fluctuations de marché. Au cours d'une journée, le rythme de travail varie beaucoup (ex : ouverture, clôture) et requiert une résistance à la charge de travail, une adaptation rapide et une grande concentration pour faire face aux choix à effectuer en "quasi temps réel".</v>
      </c>
      <c r="S223" s="14" t="str">
        <f t="shared" si="55"/>
        <v xml:space="preserve">Il n'y en a pas ou peu, le travail se faisant à distance avec tous les outils à disposition (téléphone, multi-écrans, micro-ordinateurs…). </v>
      </c>
      <c r="T223" s="14" t="str">
        <f t="shared" si="55"/>
        <v>Salesman
Sales trader
Gestionnaire Back Office
Gestionnaire Middle Office
Risk Manager
Spécialiste conformité
Broker
Ensemble des services de l'entreprise</v>
      </c>
      <c r="U223" s="14" t="str">
        <f t="shared" si="55"/>
        <v>Clients
Partenaires commerciaux</v>
      </c>
      <c r="V223" s="27" t="s">
        <v>96</v>
      </c>
      <c r="W223" s="4" t="s">
        <v>215</v>
      </c>
      <c r="X223" s="4" t="s">
        <v>103</v>
      </c>
      <c r="Y223" s="4" t="s">
        <v>13</v>
      </c>
      <c r="Z223" s="4">
        <v>4</v>
      </c>
      <c r="AA223" s="4" t="s">
        <v>13</v>
      </c>
      <c r="AB223" s="96">
        <v>35651</v>
      </c>
      <c r="AC223" s="117" t="s">
        <v>487</v>
      </c>
      <c r="AD223" s="96" t="s">
        <v>13</v>
      </c>
      <c r="AE223" s="96" t="str">
        <f>IF(Tableau14556[[#This Row],[N° RNCP-RS]]="-","-","https://www.francecompetences.fr/recherche/rncp/"&amp;Tableau14556[[#This Row],[N° RNCP-RS]])</f>
        <v>https://www.francecompetences.fr/recherche/rncp/35651</v>
      </c>
      <c r="AF223" s="141" t="s">
        <v>13</v>
      </c>
      <c r="AG223" s="14" t="s">
        <v>13</v>
      </c>
      <c r="AH223" s="8" t="s">
        <v>13</v>
      </c>
      <c r="AI223" s="14" t="s">
        <v>585</v>
      </c>
      <c r="AJ223" s="8" t="s">
        <v>13</v>
      </c>
      <c r="AK223" s="8" t="s">
        <v>196</v>
      </c>
      <c r="AL223" s="14" t="s">
        <v>13</v>
      </c>
      <c r="AM223" s="14" t="s">
        <v>13</v>
      </c>
      <c r="AN223" s="14" t="s">
        <v>13</v>
      </c>
      <c r="AO223" s="14" t="s">
        <v>13</v>
      </c>
    </row>
    <row r="224" spans="1:41" ht="34.200000000000003" hidden="1" customHeight="1" x14ac:dyDescent="0.3">
      <c r="A224" s="12">
        <v>6</v>
      </c>
      <c r="B224" s="12" t="str">
        <f t="shared" si="54"/>
        <v>FJ / ER</v>
      </c>
      <c r="C224" s="12" t="str">
        <f t="shared" si="54"/>
        <v>SLE</v>
      </c>
      <c r="D224" s="12" t="str">
        <f t="shared" si="54"/>
        <v>DD</v>
      </c>
      <c r="E224" s="12" t="str">
        <f t="shared" si="54"/>
        <v>MFI109</v>
      </c>
      <c r="F224" s="12" t="str">
        <f>Tableau14556[[#This Row],[Code métier]]&amp;Tableau14556[[#This Row],[Compteur ne rien saisir]]</f>
        <v>MFI1096</v>
      </c>
      <c r="G224" s="12" t="str">
        <f t="shared" si="55"/>
        <v>VF</v>
      </c>
      <c r="H224" s="39">
        <f t="shared" si="55"/>
        <v>44271</v>
      </c>
      <c r="I224" s="14" t="str">
        <f t="shared" si="55"/>
        <v>Négociateur</v>
      </c>
      <c r="J224" s="14" t="str">
        <f t="shared" si="55"/>
        <v>Négociatrice</v>
      </c>
      <c r="K224" s="14" t="str">
        <f t="shared" si="55"/>
        <v>FRONT OFFICE</v>
      </c>
      <c r="L224" s="14" t="str">
        <f t="shared" si="55"/>
        <v>Négociateur salle des marchés
Opérateur de marché financier
Négociateur en bourse 
Market maker</v>
      </c>
      <c r="M224" s="14" t="str">
        <f t="shared" si="55"/>
        <v>Sales trader</v>
      </c>
      <c r="N224" s="14" t="str">
        <f t="shared" si="55"/>
        <v>Le Négociateur fait partie des métiers du trading. Il intervient sur les marchés pour acheter ou vendre les produits (actions, obligations, devises...) au moment opportun. Il doit suivre les marchés au quotidien et être réactif aux fluctuations du marché et à ses tendances. Il exécute les ordres pour le compte des clients de son établissement, notamment en permettant aux conditions d'achat/vente (dont le prix) de se rencontrer.</v>
      </c>
      <c r="O224" s="14" t="str">
        <f t="shared" si="55"/>
        <v>Exécuter les ordres de bourse, pour le compte de son client : 
Le Négociateur agit pour le compte des clients de sa société. Pour exécuter les ordres de bourse, il connait déjà les instructions du client et agit dans son sens, pour ses intérêts. Il effectue donc la négociation aux meilleures conditions de marché. Sa mission de conseil est d'informer et alerter son client en temps réel, des fluctuations du marché ou de problèmes éventuels dans le traitement de l'opération.
Acheter et vendre des titres : 
Il assure au client et au vendeur le meilleur avantage en termes de liquidités, de prix, de qualité de traitement des transactions. Il discute d’une stratégie de négociation des ordres sur les marchés en accord avec les deux parties. Il rend compte de ses choix, tant au vendeur qu’au client s'il n'a pas d'instructions préalables. 
Maîtriser son marché et les besoins client : 
Il maîtrise ses spécialités de marchés, veille sur toutes les évolutions, hausses, baisses, stagnations... au regard des changements, économiques, politiques, climatiques, financiers qui peuvent impacter les marchés. Il doit comprendre et identifier les besoins de ses clients, et être réactif face aux opportunités.</v>
      </c>
      <c r="P224" s="14" t="str">
        <f t="shared" si="55"/>
        <v xml:space="preserve">Réglementation des marchés : 
Le Négociateur travaille essentiellement en salles de marché, où les transactions se font à l'échelle nationale ou internationale. Pour maîtriser l'intégralité des transactions, il doit également maîtriser la réglementation des marchés financiers, qui peut varier considérablement d'un pays à l'autre. Par exemple, ces dernières années, l'achat des produits exotiques a nécessité une régulation et une vigilance accrues, car ils sont soumis à un ensemble de réglementations en lien avec la traçabilité, les contrôles, la conformité... 
Fluctuation des marchés : 
Le prix des produits financiers, comme les matières premières ou les métaux, varie rapidement selon les enjeux économiques et géopolitiques mondiaux. Le Négociateur doit donc être attentif et réactif aux opportunités qui se présentent. 
Diversité des métiers du trading : 
Les métiers du trading intègrent un large spectre de métiers de la négociation qui peuvent avoir, selon les entreprises et les types de marchés, des niveaux de spécialités : le trader "flow", l'arbitragiste, les market makers ou le proprietary trader, sont autant de métiers qui se différencient selon les capacités d'analyse du trader, plus ou moins orientées sur les fluctuations marchés, le type de valeur, la cotation ou le niveau de risque. </v>
      </c>
      <c r="Q224" s="14" t="str">
        <f t="shared" si="55"/>
        <v xml:space="preserve">Type et taille d'entreprise : 
Le Négociateur travaille dans des entreprises des marchés financiers de taille variable. Quelle que soit la taille, il travaille au sein des salles de marché, équipées d'outils d'analyses performants et d'écrans d'information financière (Bloomberg...), qui lui permettent de suivre en direct les tendances du marché.
Il travaille le plus souvent en équipe, avec un ensemble d'experts des différents marchés.
</v>
      </c>
      <c r="R224" s="14" t="str">
        <f t="shared" si="55"/>
        <v>Il est très soutenu et très variable, selon l'activité globale des marchés. Il nécessite de la disponibilité pour être réactif face aux fluctuations de marché. Au cours d'une journée, le rythme de travail varie beaucoup (ex : ouverture, clôture) et requiert une résistance à la charge de travail, une adaptation rapide et une grande concentration pour faire face aux choix à effectuer en "quasi temps réel".</v>
      </c>
      <c r="S224" s="14" t="str">
        <f t="shared" si="55"/>
        <v xml:space="preserve">Il n'y en a pas ou peu, le travail se faisant à distance avec tous les outils à disposition (téléphone, multi-écrans, micro-ordinateurs…). </v>
      </c>
      <c r="T224" s="14" t="str">
        <f t="shared" si="55"/>
        <v>Salesman
Sales trader
Gestionnaire Back Office
Gestionnaire Middle Office
Risk Manager
Spécialiste conformité
Broker
Ensemble des services de l'entreprise</v>
      </c>
      <c r="U224" s="14" t="str">
        <f t="shared" si="55"/>
        <v>Clients
Partenaires commerciaux</v>
      </c>
      <c r="V224" s="27" t="s">
        <v>96</v>
      </c>
      <c r="W224" s="4" t="s">
        <v>140</v>
      </c>
      <c r="X224" s="4" t="s">
        <v>147</v>
      </c>
      <c r="Y224" s="4">
        <v>1</v>
      </c>
      <c r="Z224" s="4">
        <v>4</v>
      </c>
      <c r="AA224" s="4" t="s">
        <v>13</v>
      </c>
      <c r="AB224" s="96">
        <v>34584</v>
      </c>
      <c r="AC224" s="117" t="s">
        <v>503</v>
      </c>
      <c r="AD224" s="96" t="s">
        <v>13</v>
      </c>
      <c r="AE224" s="96" t="str">
        <f>IF(Tableau14556[[#This Row],[N° RNCP-RS]]="-","-","https://www.francecompetences.fr/recherche/rncp/"&amp;Tableau14556[[#This Row],[N° RNCP-RS]])</f>
        <v>https://www.francecompetences.fr/recherche/rncp/34584</v>
      </c>
      <c r="AF224" s="141" t="s">
        <v>13</v>
      </c>
      <c r="AG224" s="14" t="s">
        <v>13</v>
      </c>
      <c r="AH224" s="8" t="s">
        <v>13</v>
      </c>
      <c r="AI224" s="14" t="s">
        <v>585</v>
      </c>
      <c r="AJ224" s="8" t="s">
        <v>13</v>
      </c>
      <c r="AK224" s="8" t="s">
        <v>483</v>
      </c>
      <c r="AL224" s="14" t="s">
        <v>13</v>
      </c>
      <c r="AM224" s="14" t="s">
        <v>13</v>
      </c>
      <c r="AN224" s="14" t="s">
        <v>13</v>
      </c>
      <c r="AO224" s="14" t="s">
        <v>13</v>
      </c>
    </row>
    <row r="225" spans="1:41" ht="34.200000000000003" hidden="1" customHeight="1" x14ac:dyDescent="0.3">
      <c r="A225" s="12">
        <v>7</v>
      </c>
      <c r="B225" s="12" t="str">
        <f t="shared" si="54"/>
        <v>FJ / ER</v>
      </c>
      <c r="C225" s="12" t="str">
        <f t="shared" si="54"/>
        <v>SLE</v>
      </c>
      <c r="D225" s="12" t="str">
        <f t="shared" si="54"/>
        <v>DD</v>
      </c>
      <c r="E225" s="12" t="str">
        <f t="shared" si="54"/>
        <v>MFI109</v>
      </c>
      <c r="F225" s="12" t="str">
        <f>Tableau14556[[#This Row],[Code métier]]&amp;Tableau14556[[#This Row],[Compteur ne rien saisir]]</f>
        <v>MFI1097</v>
      </c>
      <c r="G225" s="12" t="str">
        <f t="shared" si="55"/>
        <v>VF</v>
      </c>
      <c r="H225" s="39">
        <f t="shared" si="55"/>
        <v>44271</v>
      </c>
      <c r="I225" s="14" t="str">
        <f t="shared" si="55"/>
        <v>Négociateur</v>
      </c>
      <c r="J225" s="14" t="str">
        <f t="shared" si="55"/>
        <v>Négociatrice</v>
      </c>
      <c r="K225" s="14" t="str">
        <f t="shared" si="55"/>
        <v>FRONT OFFICE</v>
      </c>
      <c r="L225" s="14" t="str">
        <f t="shared" si="55"/>
        <v>Négociateur salle des marchés
Opérateur de marché financier
Négociateur en bourse 
Market maker</v>
      </c>
      <c r="M225" s="14" t="str">
        <f t="shared" si="55"/>
        <v>Sales trader</v>
      </c>
      <c r="N225" s="14" t="str">
        <f t="shared" si="55"/>
        <v>Le Négociateur fait partie des métiers du trading. Il intervient sur les marchés pour acheter ou vendre les produits (actions, obligations, devises...) au moment opportun. Il doit suivre les marchés au quotidien et être réactif aux fluctuations du marché et à ses tendances. Il exécute les ordres pour le compte des clients de son établissement, notamment en permettant aux conditions d'achat/vente (dont le prix) de se rencontrer.</v>
      </c>
      <c r="O225" s="14" t="str">
        <f t="shared" si="55"/>
        <v>Exécuter les ordres de bourse, pour le compte de son client : 
Le Négociateur agit pour le compte des clients de sa société. Pour exécuter les ordres de bourse, il connait déjà les instructions du client et agit dans son sens, pour ses intérêts. Il effectue donc la négociation aux meilleures conditions de marché. Sa mission de conseil est d'informer et alerter son client en temps réel, des fluctuations du marché ou de problèmes éventuels dans le traitement de l'opération.
Acheter et vendre des titres : 
Il assure au client et au vendeur le meilleur avantage en termes de liquidités, de prix, de qualité de traitement des transactions. Il discute d’une stratégie de négociation des ordres sur les marchés en accord avec les deux parties. Il rend compte de ses choix, tant au vendeur qu’au client s'il n'a pas d'instructions préalables. 
Maîtriser son marché et les besoins client : 
Il maîtrise ses spécialités de marchés, veille sur toutes les évolutions, hausses, baisses, stagnations... au regard des changements, économiques, politiques, climatiques, financiers qui peuvent impacter les marchés. Il doit comprendre et identifier les besoins de ses clients, et être réactif face aux opportunités.</v>
      </c>
      <c r="P225" s="14" t="str">
        <f t="shared" si="55"/>
        <v xml:space="preserve">Réglementation des marchés : 
Le Négociateur travaille essentiellement en salles de marché, où les transactions se font à l'échelle nationale ou internationale. Pour maîtriser l'intégralité des transactions, il doit également maîtriser la réglementation des marchés financiers, qui peut varier considérablement d'un pays à l'autre. Par exemple, ces dernières années, l'achat des produits exotiques a nécessité une régulation et une vigilance accrues, car ils sont soumis à un ensemble de réglementations en lien avec la traçabilité, les contrôles, la conformité... 
Fluctuation des marchés : 
Le prix des produits financiers, comme les matières premières ou les métaux, varie rapidement selon les enjeux économiques et géopolitiques mondiaux. Le Négociateur doit donc être attentif et réactif aux opportunités qui se présentent. 
Diversité des métiers du trading : 
Les métiers du trading intègrent un large spectre de métiers de la négociation qui peuvent avoir, selon les entreprises et les types de marchés, des niveaux de spécialités : le trader "flow", l'arbitragiste, les market makers ou le proprietary trader, sont autant de métiers qui se différencient selon les capacités d'analyse du trader, plus ou moins orientées sur les fluctuations marchés, le type de valeur, la cotation ou le niveau de risque. </v>
      </c>
      <c r="Q225" s="14" t="str">
        <f t="shared" si="55"/>
        <v xml:space="preserve">Type et taille d'entreprise : 
Le Négociateur travaille dans des entreprises des marchés financiers de taille variable. Quelle que soit la taille, il travaille au sein des salles de marché, équipées d'outils d'analyses performants et d'écrans d'information financière (Bloomberg...), qui lui permettent de suivre en direct les tendances du marché.
Il travaille le plus souvent en équipe, avec un ensemble d'experts des différents marchés.
</v>
      </c>
      <c r="R225" s="14" t="str">
        <f t="shared" si="55"/>
        <v>Il est très soutenu et très variable, selon l'activité globale des marchés. Il nécessite de la disponibilité pour être réactif face aux fluctuations de marché. Au cours d'une journée, le rythme de travail varie beaucoup (ex : ouverture, clôture) et requiert une résistance à la charge de travail, une adaptation rapide et une grande concentration pour faire face aux choix à effectuer en "quasi temps réel".</v>
      </c>
      <c r="S225" s="14" t="str">
        <f t="shared" si="55"/>
        <v xml:space="preserve">Il n'y en a pas ou peu, le travail se faisant à distance avec tous les outils à disposition (téléphone, multi-écrans, micro-ordinateurs…). </v>
      </c>
      <c r="T225" s="14" t="str">
        <f t="shared" si="55"/>
        <v>Salesman
Sales trader
Gestionnaire Back Office
Gestionnaire Middle Office
Risk Manager
Spécialiste conformité
Broker
Ensemble des services de l'entreprise</v>
      </c>
      <c r="U225" s="14" t="str">
        <f t="shared" si="55"/>
        <v>Clients
Partenaires commerciaux</v>
      </c>
      <c r="V225" s="27" t="s">
        <v>96</v>
      </c>
      <c r="W225" s="4" t="s">
        <v>215</v>
      </c>
      <c r="X225" s="4" t="s">
        <v>130</v>
      </c>
      <c r="Y225" s="4" t="s">
        <v>13</v>
      </c>
      <c r="Z225" s="4">
        <v>4</v>
      </c>
      <c r="AA225" s="4" t="s">
        <v>13</v>
      </c>
      <c r="AB225" s="96">
        <v>31924</v>
      </c>
      <c r="AC225" s="117" t="s">
        <v>508</v>
      </c>
      <c r="AD225" s="96" t="s">
        <v>13</v>
      </c>
      <c r="AE225" s="96" t="str">
        <f>IF(Tableau14556[[#This Row],[N° RNCP-RS]]="-","-","https://www.francecompetences.fr/recherche/rncp/"&amp;Tableau14556[[#This Row],[N° RNCP-RS]])</f>
        <v>https://www.francecompetences.fr/recherche/rncp/31924</v>
      </c>
      <c r="AF225" s="141" t="s">
        <v>13</v>
      </c>
      <c r="AG225" s="14" t="s">
        <v>13</v>
      </c>
      <c r="AH225" s="8" t="s">
        <v>13</v>
      </c>
      <c r="AI225" s="14" t="s">
        <v>585</v>
      </c>
      <c r="AJ225" s="8" t="s">
        <v>13</v>
      </c>
      <c r="AK225" s="8" t="s">
        <v>13</v>
      </c>
      <c r="AL225" s="14" t="s">
        <v>13</v>
      </c>
      <c r="AM225" s="14" t="s">
        <v>13</v>
      </c>
      <c r="AN225" s="14" t="s">
        <v>13</v>
      </c>
      <c r="AO225" s="14" t="s">
        <v>13</v>
      </c>
    </row>
    <row r="226" spans="1:41" ht="34.200000000000003" hidden="1" customHeight="1" x14ac:dyDescent="0.3">
      <c r="A226" s="12">
        <v>8</v>
      </c>
      <c r="B226" s="12" t="str">
        <f t="shared" si="54"/>
        <v>FJ / ER</v>
      </c>
      <c r="C226" s="12" t="str">
        <f t="shared" si="54"/>
        <v>SLE</v>
      </c>
      <c r="D226" s="12" t="str">
        <f t="shared" si="54"/>
        <v>DD</v>
      </c>
      <c r="E226" s="12" t="str">
        <f t="shared" si="54"/>
        <v>MFI109</v>
      </c>
      <c r="F226" s="12" t="str">
        <f>Tableau14556[[#This Row],[Code métier]]&amp;Tableau14556[[#This Row],[Compteur ne rien saisir]]</f>
        <v>MFI1098</v>
      </c>
      <c r="G226" s="12" t="str">
        <f t="shared" si="55"/>
        <v>VF</v>
      </c>
      <c r="H226" s="39">
        <f t="shared" si="55"/>
        <v>44271</v>
      </c>
      <c r="I226" s="14" t="str">
        <f t="shared" si="55"/>
        <v>Négociateur</v>
      </c>
      <c r="J226" s="14" t="str">
        <f t="shared" si="55"/>
        <v>Négociatrice</v>
      </c>
      <c r="K226" s="14" t="str">
        <f t="shared" si="55"/>
        <v>FRONT OFFICE</v>
      </c>
      <c r="L226" s="14" t="str">
        <f t="shared" si="55"/>
        <v>Négociateur salle des marchés
Opérateur de marché financier
Négociateur en bourse 
Market maker</v>
      </c>
      <c r="M226" s="14" t="str">
        <f t="shared" si="55"/>
        <v>Sales trader</v>
      </c>
      <c r="N226" s="14" t="str">
        <f t="shared" si="55"/>
        <v>Le Négociateur fait partie des métiers du trading. Il intervient sur les marchés pour acheter ou vendre les produits (actions, obligations, devises...) au moment opportun. Il doit suivre les marchés au quotidien et être réactif aux fluctuations du marché et à ses tendances. Il exécute les ordres pour le compte des clients de son établissement, notamment en permettant aux conditions d'achat/vente (dont le prix) de se rencontrer.</v>
      </c>
      <c r="O226" s="14" t="str">
        <f t="shared" si="55"/>
        <v>Exécuter les ordres de bourse, pour le compte de son client : 
Le Négociateur agit pour le compte des clients de sa société. Pour exécuter les ordres de bourse, il connait déjà les instructions du client et agit dans son sens, pour ses intérêts. Il effectue donc la négociation aux meilleures conditions de marché. Sa mission de conseil est d'informer et alerter son client en temps réel, des fluctuations du marché ou de problèmes éventuels dans le traitement de l'opération.
Acheter et vendre des titres : 
Il assure au client et au vendeur le meilleur avantage en termes de liquidités, de prix, de qualité de traitement des transactions. Il discute d’une stratégie de négociation des ordres sur les marchés en accord avec les deux parties. Il rend compte de ses choix, tant au vendeur qu’au client s'il n'a pas d'instructions préalables. 
Maîtriser son marché et les besoins client : 
Il maîtrise ses spécialités de marchés, veille sur toutes les évolutions, hausses, baisses, stagnations... au regard des changements, économiques, politiques, climatiques, financiers qui peuvent impacter les marchés. Il doit comprendre et identifier les besoins de ses clients, et être réactif face aux opportunités.</v>
      </c>
      <c r="P226" s="14" t="str">
        <f t="shared" si="55"/>
        <v xml:space="preserve">Réglementation des marchés : 
Le Négociateur travaille essentiellement en salles de marché, où les transactions se font à l'échelle nationale ou internationale. Pour maîtriser l'intégralité des transactions, il doit également maîtriser la réglementation des marchés financiers, qui peut varier considérablement d'un pays à l'autre. Par exemple, ces dernières années, l'achat des produits exotiques a nécessité une régulation et une vigilance accrues, car ils sont soumis à un ensemble de réglementations en lien avec la traçabilité, les contrôles, la conformité... 
Fluctuation des marchés : 
Le prix des produits financiers, comme les matières premières ou les métaux, varie rapidement selon les enjeux économiques et géopolitiques mondiaux. Le Négociateur doit donc être attentif et réactif aux opportunités qui se présentent. 
Diversité des métiers du trading : 
Les métiers du trading intègrent un large spectre de métiers de la négociation qui peuvent avoir, selon les entreprises et les types de marchés, des niveaux de spécialités : le trader "flow", l'arbitragiste, les market makers ou le proprietary trader, sont autant de métiers qui se différencient selon les capacités d'analyse du trader, plus ou moins orientées sur les fluctuations marchés, le type de valeur, la cotation ou le niveau de risque. </v>
      </c>
      <c r="Q226" s="14" t="str">
        <f t="shared" si="55"/>
        <v xml:space="preserve">Type et taille d'entreprise : 
Le Négociateur travaille dans des entreprises des marchés financiers de taille variable. Quelle que soit la taille, il travaille au sein des salles de marché, équipées d'outils d'analyses performants et d'écrans d'information financière (Bloomberg...), qui lui permettent de suivre en direct les tendances du marché.
Il travaille le plus souvent en équipe, avec un ensemble d'experts des différents marchés.
</v>
      </c>
      <c r="R226" s="14" t="str">
        <f t="shared" si="55"/>
        <v>Il est très soutenu et très variable, selon l'activité globale des marchés. Il nécessite de la disponibilité pour être réactif face aux fluctuations de marché. Au cours d'une journée, le rythme de travail varie beaucoup (ex : ouverture, clôture) et requiert une résistance à la charge de travail, une adaptation rapide et une grande concentration pour faire face aux choix à effectuer en "quasi temps réel".</v>
      </c>
      <c r="S226" s="14" t="str">
        <f t="shared" si="55"/>
        <v xml:space="preserve">Il n'y en a pas ou peu, le travail se faisant à distance avec tous les outils à disposition (téléphone, multi-écrans, micro-ordinateurs…). </v>
      </c>
      <c r="T226" s="14" t="str">
        <f t="shared" si="55"/>
        <v>Salesman
Sales trader
Gestionnaire Back Office
Gestionnaire Middle Office
Risk Manager
Spécialiste conformité
Broker
Ensemble des services de l'entreprise</v>
      </c>
      <c r="U226" s="14" t="str">
        <f t="shared" si="55"/>
        <v>Clients
Partenaires commerciaux</v>
      </c>
      <c r="V226" s="27" t="s">
        <v>180</v>
      </c>
      <c r="W226" s="4" t="s">
        <v>181</v>
      </c>
      <c r="X226" s="4" t="s">
        <v>183</v>
      </c>
      <c r="Y226" s="4" t="s">
        <v>13</v>
      </c>
      <c r="Z226" s="4">
        <v>3</v>
      </c>
      <c r="AA226" s="4" t="s">
        <v>13</v>
      </c>
      <c r="AB226" s="96" t="s">
        <v>13</v>
      </c>
      <c r="AC226" s="96" t="s">
        <v>13</v>
      </c>
      <c r="AD226" s="96" t="s">
        <v>13</v>
      </c>
      <c r="AE226" s="96" t="str">
        <f>IF(Tableau14556[[#This Row],[N° RNCP-RS]]="-","-","https://www.francecompetences.fr/recherche/rncp/"&amp;Tableau14556[[#This Row],[N° RNCP-RS]])</f>
        <v>-</v>
      </c>
      <c r="AF226" s="141" t="s">
        <v>13</v>
      </c>
      <c r="AG226" s="14" t="s">
        <v>13</v>
      </c>
      <c r="AH226" s="8" t="s">
        <v>13</v>
      </c>
      <c r="AI226" s="14" t="s">
        <v>585</v>
      </c>
      <c r="AJ226" s="8" t="s">
        <v>13</v>
      </c>
      <c r="AK226" s="8" t="s">
        <v>13</v>
      </c>
      <c r="AL226" s="14" t="s">
        <v>13</v>
      </c>
      <c r="AM226" s="14" t="s">
        <v>13</v>
      </c>
      <c r="AN226" s="14" t="s">
        <v>13</v>
      </c>
      <c r="AO226" s="14" t="s">
        <v>13</v>
      </c>
    </row>
    <row r="227" spans="1:41" ht="34.200000000000003" hidden="1" customHeight="1" x14ac:dyDescent="0.3">
      <c r="A227" s="12">
        <v>9</v>
      </c>
      <c r="B227" s="12" t="str">
        <f t="shared" si="54"/>
        <v>FJ / ER</v>
      </c>
      <c r="C227" s="12" t="str">
        <f t="shared" si="54"/>
        <v>SLE</v>
      </c>
      <c r="D227" s="12" t="str">
        <f t="shared" si="54"/>
        <v>DD</v>
      </c>
      <c r="E227" s="12" t="str">
        <f t="shared" si="54"/>
        <v>MFI109</v>
      </c>
      <c r="F227" s="12" t="str">
        <f>Tableau14556[[#This Row],[Code métier]]&amp;Tableau14556[[#This Row],[Compteur ne rien saisir]]</f>
        <v>MFI1099</v>
      </c>
      <c r="G227" s="12" t="str">
        <f t="shared" si="55"/>
        <v>VF</v>
      </c>
      <c r="H227" s="39">
        <f t="shared" si="55"/>
        <v>44271</v>
      </c>
      <c r="I227" s="14" t="str">
        <f t="shared" si="55"/>
        <v>Négociateur</v>
      </c>
      <c r="J227" s="14" t="str">
        <f t="shared" si="55"/>
        <v>Négociatrice</v>
      </c>
      <c r="K227" s="14" t="str">
        <f t="shared" si="55"/>
        <v>FRONT OFFICE</v>
      </c>
      <c r="L227" s="14" t="str">
        <f t="shared" si="55"/>
        <v>Négociateur salle des marchés
Opérateur de marché financier
Négociateur en bourse 
Market maker</v>
      </c>
      <c r="M227" s="14" t="str">
        <f t="shared" si="55"/>
        <v>Sales trader</v>
      </c>
      <c r="N227" s="14" t="str">
        <f t="shared" si="55"/>
        <v>Le Négociateur fait partie des métiers du trading. Il intervient sur les marchés pour acheter ou vendre les produits (actions, obligations, devises...) au moment opportun. Il doit suivre les marchés au quotidien et être réactif aux fluctuations du marché et à ses tendances. Il exécute les ordres pour le compte des clients de son établissement, notamment en permettant aux conditions d'achat/vente (dont le prix) de se rencontrer.</v>
      </c>
      <c r="O227" s="14" t="str">
        <f t="shared" si="55"/>
        <v>Exécuter les ordres de bourse, pour le compte de son client : 
Le Négociateur agit pour le compte des clients de sa société. Pour exécuter les ordres de bourse, il connait déjà les instructions du client et agit dans son sens, pour ses intérêts. Il effectue donc la négociation aux meilleures conditions de marché. Sa mission de conseil est d'informer et alerter son client en temps réel, des fluctuations du marché ou de problèmes éventuels dans le traitement de l'opération.
Acheter et vendre des titres : 
Il assure au client et au vendeur le meilleur avantage en termes de liquidités, de prix, de qualité de traitement des transactions. Il discute d’une stratégie de négociation des ordres sur les marchés en accord avec les deux parties. Il rend compte de ses choix, tant au vendeur qu’au client s'il n'a pas d'instructions préalables. 
Maîtriser son marché et les besoins client : 
Il maîtrise ses spécialités de marchés, veille sur toutes les évolutions, hausses, baisses, stagnations... au regard des changements, économiques, politiques, climatiques, financiers qui peuvent impacter les marchés. Il doit comprendre et identifier les besoins de ses clients, et être réactif face aux opportunités.</v>
      </c>
      <c r="P227" s="14" t="str">
        <f t="shared" si="55"/>
        <v xml:space="preserve">Réglementation des marchés : 
Le Négociateur travaille essentiellement en salles de marché, où les transactions se font à l'échelle nationale ou internationale. Pour maîtriser l'intégralité des transactions, il doit également maîtriser la réglementation des marchés financiers, qui peut varier considérablement d'un pays à l'autre. Par exemple, ces dernières années, l'achat des produits exotiques a nécessité une régulation et une vigilance accrues, car ils sont soumis à un ensemble de réglementations en lien avec la traçabilité, les contrôles, la conformité... 
Fluctuation des marchés : 
Le prix des produits financiers, comme les matières premières ou les métaux, varie rapidement selon les enjeux économiques et géopolitiques mondiaux. Le Négociateur doit donc être attentif et réactif aux opportunités qui se présentent. 
Diversité des métiers du trading : 
Les métiers du trading intègrent un large spectre de métiers de la négociation qui peuvent avoir, selon les entreprises et les types de marchés, des niveaux de spécialités : le trader "flow", l'arbitragiste, les market makers ou le proprietary trader, sont autant de métiers qui se différencient selon les capacités d'analyse du trader, plus ou moins orientées sur les fluctuations marchés, le type de valeur, la cotation ou le niveau de risque. </v>
      </c>
      <c r="Q227" s="14" t="str">
        <f t="shared" si="55"/>
        <v xml:space="preserve">Type et taille d'entreprise : 
Le Négociateur travaille dans des entreprises des marchés financiers de taille variable. Quelle que soit la taille, il travaille au sein des salles de marché, équipées d'outils d'analyses performants et d'écrans d'information financière (Bloomberg...), qui lui permettent de suivre en direct les tendances du marché.
Il travaille le plus souvent en équipe, avec un ensemble d'experts des différents marchés.
</v>
      </c>
      <c r="R227" s="14" t="str">
        <f t="shared" si="55"/>
        <v>Il est très soutenu et très variable, selon l'activité globale des marchés. Il nécessite de la disponibilité pour être réactif face aux fluctuations de marché. Au cours d'une journée, le rythme de travail varie beaucoup (ex : ouverture, clôture) et requiert une résistance à la charge de travail, une adaptation rapide et une grande concentration pour faire face aux choix à effectuer en "quasi temps réel".</v>
      </c>
      <c r="S227" s="14" t="str">
        <f t="shared" si="55"/>
        <v xml:space="preserve">Il n'y en a pas ou peu, le travail se faisant à distance avec tous les outils à disposition (téléphone, multi-écrans, micro-ordinateurs…). </v>
      </c>
      <c r="T227" s="14" t="str">
        <f t="shared" si="55"/>
        <v>Salesman
Sales trader
Gestionnaire Back Office
Gestionnaire Middle Office
Risk Manager
Spécialiste conformité
Broker
Ensemble des services de l'entreprise</v>
      </c>
      <c r="U227" s="14" t="str">
        <f t="shared" si="55"/>
        <v>Clients
Partenaires commerciaux</v>
      </c>
      <c r="V227" s="27" t="s">
        <v>96</v>
      </c>
      <c r="W227" s="4" t="s">
        <v>140</v>
      </c>
      <c r="X227" s="4" t="s">
        <v>150</v>
      </c>
      <c r="Y227" s="4" t="s">
        <v>13</v>
      </c>
      <c r="Z227" s="4">
        <v>4</v>
      </c>
      <c r="AA227" s="4" t="s">
        <v>13</v>
      </c>
      <c r="AB227" s="96" t="s">
        <v>13</v>
      </c>
      <c r="AC227" s="96" t="s">
        <v>13</v>
      </c>
      <c r="AD227" s="96" t="s">
        <v>13</v>
      </c>
      <c r="AE227" s="96" t="str">
        <f>IF(Tableau14556[[#This Row],[N° RNCP-RS]]="-","-","https://www.francecompetences.fr/recherche/rncp/"&amp;Tableau14556[[#This Row],[N° RNCP-RS]])</f>
        <v>-</v>
      </c>
      <c r="AF227" s="141" t="s">
        <v>13</v>
      </c>
      <c r="AG227" s="14" t="s">
        <v>13</v>
      </c>
      <c r="AH227" s="8" t="s">
        <v>13</v>
      </c>
      <c r="AI227" s="14" t="s">
        <v>585</v>
      </c>
      <c r="AJ227" s="8" t="s">
        <v>13</v>
      </c>
      <c r="AK227" s="8" t="s">
        <v>13</v>
      </c>
      <c r="AL227" s="14" t="s">
        <v>13</v>
      </c>
      <c r="AM227" s="14" t="s">
        <v>13</v>
      </c>
      <c r="AN227" s="14" t="s">
        <v>13</v>
      </c>
      <c r="AO227" s="14" t="s">
        <v>13</v>
      </c>
    </row>
    <row r="228" spans="1:41" ht="34.200000000000003" hidden="1" customHeight="1" x14ac:dyDescent="0.3">
      <c r="A228" s="12">
        <v>10</v>
      </c>
      <c r="B228" s="12" t="str">
        <f t="shared" si="54"/>
        <v>FJ / ER</v>
      </c>
      <c r="C228" s="12" t="str">
        <f t="shared" si="54"/>
        <v>SLE</v>
      </c>
      <c r="D228" s="12" t="str">
        <f t="shared" si="54"/>
        <v>DD</v>
      </c>
      <c r="E228" s="12" t="str">
        <f t="shared" si="54"/>
        <v>MFI109</v>
      </c>
      <c r="F228" s="12" t="str">
        <f>Tableau14556[[#This Row],[Code métier]]&amp;Tableau14556[[#This Row],[Compteur ne rien saisir]]</f>
        <v>MFI10910</v>
      </c>
      <c r="G228" s="12" t="str">
        <f t="shared" si="55"/>
        <v>VF</v>
      </c>
      <c r="H228" s="39">
        <f t="shared" si="55"/>
        <v>44271</v>
      </c>
      <c r="I228" s="14" t="str">
        <f t="shared" si="55"/>
        <v>Négociateur</v>
      </c>
      <c r="J228" s="14" t="str">
        <f t="shared" si="55"/>
        <v>Négociatrice</v>
      </c>
      <c r="K228" s="14" t="str">
        <f t="shared" si="55"/>
        <v>FRONT OFFICE</v>
      </c>
      <c r="L228" s="14" t="str">
        <f t="shared" si="55"/>
        <v>Négociateur salle des marchés
Opérateur de marché financier
Négociateur en bourse 
Market maker</v>
      </c>
      <c r="M228" s="14" t="str">
        <f t="shared" si="55"/>
        <v>Sales trader</v>
      </c>
      <c r="N228" s="14" t="str">
        <f t="shared" si="55"/>
        <v>Le Négociateur fait partie des métiers du trading. Il intervient sur les marchés pour acheter ou vendre les produits (actions, obligations, devises...) au moment opportun. Il doit suivre les marchés au quotidien et être réactif aux fluctuations du marché et à ses tendances. Il exécute les ordres pour le compte des clients de son établissement, notamment en permettant aux conditions d'achat/vente (dont le prix) de se rencontrer.</v>
      </c>
      <c r="O228" s="14" t="str">
        <f t="shared" si="55"/>
        <v>Exécuter les ordres de bourse, pour le compte de son client : 
Le Négociateur agit pour le compte des clients de sa société. Pour exécuter les ordres de bourse, il connait déjà les instructions du client et agit dans son sens, pour ses intérêts. Il effectue donc la négociation aux meilleures conditions de marché. Sa mission de conseil est d'informer et alerter son client en temps réel, des fluctuations du marché ou de problèmes éventuels dans le traitement de l'opération.
Acheter et vendre des titres : 
Il assure au client et au vendeur le meilleur avantage en termes de liquidités, de prix, de qualité de traitement des transactions. Il discute d’une stratégie de négociation des ordres sur les marchés en accord avec les deux parties. Il rend compte de ses choix, tant au vendeur qu’au client s'il n'a pas d'instructions préalables. 
Maîtriser son marché et les besoins client : 
Il maîtrise ses spécialités de marchés, veille sur toutes les évolutions, hausses, baisses, stagnations... au regard des changements, économiques, politiques, climatiques, financiers qui peuvent impacter les marchés. Il doit comprendre et identifier les besoins de ses clients, et être réactif face aux opportunités.</v>
      </c>
      <c r="P228" s="14" t="str">
        <f t="shared" si="55"/>
        <v xml:space="preserve">Réglementation des marchés : 
Le Négociateur travaille essentiellement en salles de marché, où les transactions se font à l'échelle nationale ou internationale. Pour maîtriser l'intégralité des transactions, il doit également maîtriser la réglementation des marchés financiers, qui peut varier considérablement d'un pays à l'autre. Par exemple, ces dernières années, l'achat des produits exotiques a nécessité une régulation et une vigilance accrues, car ils sont soumis à un ensemble de réglementations en lien avec la traçabilité, les contrôles, la conformité... 
Fluctuation des marchés : 
Le prix des produits financiers, comme les matières premières ou les métaux, varie rapidement selon les enjeux économiques et géopolitiques mondiaux. Le Négociateur doit donc être attentif et réactif aux opportunités qui se présentent. 
Diversité des métiers du trading : 
Les métiers du trading intègrent un large spectre de métiers de la négociation qui peuvent avoir, selon les entreprises et les types de marchés, des niveaux de spécialités : le trader "flow", l'arbitragiste, les market makers ou le proprietary trader, sont autant de métiers qui se différencient selon les capacités d'analyse du trader, plus ou moins orientées sur les fluctuations marchés, le type de valeur, la cotation ou le niveau de risque. </v>
      </c>
      <c r="Q228" s="14" t="str">
        <f t="shared" si="55"/>
        <v xml:space="preserve">Type et taille d'entreprise : 
Le Négociateur travaille dans des entreprises des marchés financiers de taille variable. Quelle que soit la taille, il travaille au sein des salles de marché, équipées d'outils d'analyses performants et d'écrans d'information financière (Bloomberg...), qui lui permettent de suivre en direct les tendances du marché.
Il travaille le plus souvent en équipe, avec un ensemble d'experts des différents marchés.
</v>
      </c>
      <c r="R228" s="14" t="str">
        <f t="shared" si="55"/>
        <v>Il est très soutenu et très variable, selon l'activité globale des marchés. Il nécessite de la disponibilité pour être réactif face aux fluctuations de marché. Au cours d'une journée, le rythme de travail varie beaucoup (ex : ouverture, clôture) et requiert une résistance à la charge de travail, une adaptation rapide et une grande concentration pour faire face aux choix à effectuer en "quasi temps réel".</v>
      </c>
      <c r="S228" s="14" t="str">
        <f t="shared" si="55"/>
        <v xml:space="preserve">Il n'y en a pas ou peu, le travail se faisant à distance avec tous les outils à disposition (téléphone, multi-écrans, micro-ordinateurs…). </v>
      </c>
      <c r="T228" s="14" t="str">
        <f t="shared" si="55"/>
        <v>Salesman
Sales trader
Gestionnaire Back Office
Gestionnaire Middle Office
Risk Manager
Spécialiste conformité
Broker
Ensemble des services de l'entreprise</v>
      </c>
      <c r="U228" s="14" t="str">
        <f t="shared" si="55"/>
        <v>Clients
Partenaires commerciaux</v>
      </c>
      <c r="V228" s="27" t="s">
        <v>162</v>
      </c>
      <c r="W228" s="4" t="s">
        <v>268</v>
      </c>
      <c r="X228" s="4" t="s">
        <v>172</v>
      </c>
      <c r="Y228" s="4">
        <v>2</v>
      </c>
      <c r="Z228" s="4">
        <v>4</v>
      </c>
      <c r="AA228" s="4" t="s">
        <v>13</v>
      </c>
      <c r="AB228" s="96" t="s">
        <v>13</v>
      </c>
      <c r="AC228" s="96" t="s">
        <v>13</v>
      </c>
      <c r="AD228" s="96" t="s">
        <v>13</v>
      </c>
      <c r="AE228" s="96" t="str">
        <f>IF(Tableau14556[[#This Row],[N° RNCP-RS]]="-","-","https://www.francecompetences.fr/recherche/rncp/"&amp;Tableau14556[[#This Row],[N° RNCP-RS]])</f>
        <v>-</v>
      </c>
      <c r="AF228" s="141" t="s">
        <v>13</v>
      </c>
      <c r="AG228" s="14" t="s">
        <v>13</v>
      </c>
      <c r="AH228" s="8" t="s">
        <v>13</v>
      </c>
      <c r="AI228" s="14" t="s">
        <v>585</v>
      </c>
      <c r="AJ228" s="8" t="s">
        <v>13</v>
      </c>
      <c r="AK228" s="8" t="s">
        <v>13</v>
      </c>
      <c r="AL228" s="14" t="s">
        <v>13</v>
      </c>
      <c r="AM228" s="14" t="s">
        <v>13</v>
      </c>
      <c r="AN228" s="14" t="s">
        <v>13</v>
      </c>
      <c r="AO228" s="14" t="s">
        <v>13</v>
      </c>
    </row>
    <row r="229" spans="1:41" ht="34.200000000000003" hidden="1" customHeight="1" x14ac:dyDescent="0.3">
      <c r="A229" s="12">
        <v>11</v>
      </c>
      <c r="B229" s="12" t="str">
        <f t="shared" si="54"/>
        <v>FJ / ER</v>
      </c>
      <c r="C229" s="12" t="str">
        <f t="shared" si="54"/>
        <v>SLE</v>
      </c>
      <c r="D229" s="12" t="str">
        <f t="shared" si="54"/>
        <v>DD</v>
      </c>
      <c r="E229" s="12" t="str">
        <f t="shared" si="54"/>
        <v>MFI109</v>
      </c>
      <c r="F229" s="12" t="str">
        <f>Tableau14556[[#This Row],[Code métier]]&amp;Tableau14556[[#This Row],[Compteur ne rien saisir]]</f>
        <v>MFI10911</v>
      </c>
      <c r="G229" s="12" t="str">
        <f t="shared" si="55"/>
        <v>VF</v>
      </c>
      <c r="H229" s="39">
        <f t="shared" si="55"/>
        <v>44271</v>
      </c>
      <c r="I229" s="14" t="str">
        <f t="shared" si="55"/>
        <v>Négociateur</v>
      </c>
      <c r="J229" s="14" t="str">
        <f t="shared" si="55"/>
        <v>Négociatrice</v>
      </c>
      <c r="K229" s="14" t="str">
        <f t="shared" si="55"/>
        <v>FRONT OFFICE</v>
      </c>
      <c r="L229" s="14" t="str">
        <f t="shared" ref="L229:U230" si="56">IF(L227="","",L227)</f>
        <v>Négociateur salle des marchés
Opérateur de marché financier
Négociateur en bourse 
Market maker</v>
      </c>
      <c r="M229" s="14" t="str">
        <f t="shared" si="56"/>
        <v>Sales trader</v>
      </c>
      <c r="N229" s="14" t="str">
        <f t="shared" si="56"/>
        <v>Le Négociateur fait partie des métiers du trading. Il intervient sur les marchés pour acheter ou vendre les produits (actions, obligations, devises...) au moment opportun. Il doit suivre les marchés au quotidien et être réactif aux fluctuations du marché et à ses tendances. Il exécute les ordres pour le compte des clients de son établissement, notamment en permettant aux conditions d'achat/vente (dont le prix) de se rencontrer.</v>
      </c>
      <c r="O229" s="14" t="str">
        <f t="shared" si="56"/>
        <v>Exécuter les ordres de bourse, pour le compte de son client : 
Le Négociateur agit pour le compte des clients de sa société. Pour exécuter les ordres de bourse, il connait déjà les instructions du client et agit dans son sens, pour ses intérêts. Il effectue donc la négociation aux meilleures conditions de marché. Sa mission de conseil est d'informer et alerter son client en temps réel, des fluctuations du marché ou de problèmes éventuels dans le traitement de l'opération.
Acheter et vendre des titres : 
Il assure au client et au vendeur le meilleur avantage en termes de liquidités, de prix, de qualité de traitement des transactions. Il discute d’une stratégie de négociation des ordres sur les marchés en accord avec les deux parties. Il rend compte de ses choix, tant au vendeur qu’au client s'il n'a pas d'instructions préalables. 
Maîtriser son marché et les besoins client : 
Il maîtrise ses spécialités de marchés, veille sur toutes les évolutions, hausses, baisses, stagnations... au regard des changements, économiques, politiques, climatiques, financiers qui peuvent impacter les marchés. Il doit comprendre et identifier les besoins de ses clients, et être réactif face aux opportunités.</v>
      </c>
      <c r="P229" s="14" t="str">
        <f t="shared" si="56"/>
        <v xml:space="preserve">Réglementation des marchés : 
Le Négociateur travaille essentiellement en salles de marché, où les transactions se font à l'échelle nationale ou internationale. Pour maîtriser l'intégralité des transactions, il doit également maîtriser la réglementation des marchés financiers, qui peut varier considérablement d'un pays à l'autre. Par exemple, ces dernières années, l'achat des produits exotiques a nécessité une régulation et une vigilance accrues, car ils sont soumis à un ensemble de réglementations en lien avec la traçabilité, les contrôles, la conformité... 
Fluctuation des marchés : 
Le prix des produits financiers, comme les matières premières ou les métaux, varie rapidement selon les enjeux économiques et géopolitiques mondiaux. Le Négociateur doit donc être attentif et réactif aux opportunités qui se présentent. 
Diversité des métiers du trading : 
Les métiers du trading intègrent un large spectre de métiers de la négociation qui peuvent avoir, selon les entreprises et les types de marchés, des niveaux de spécialités : le trader "flow", l'arbitragiste, les market makers ou le proprietary trader, sont autant de métiers qui se différencient selon les capacités d'analyse du trader, plus ou moins orientées sur les fluctuations marchés, le type de valeur, la cotation ou le niveau de risque. </v>
      </c>
      <c r="Q229" s="14" t="str">
        <f t="shared" si="56"/>
        <v xml:space="preserve">Type et taille d'entreprise : 
Le Négociateur travaille dans des entreprises des marchés financiers de taille variable. Quelle que soit la taille, il travaille au sein des salles de marché, équipées d'outils d'analyses performants et d'écrans d'information financière (Bloomberg...), qui lui permettent de suivre en direct les tendances du marché.
Il travaille le plus souvent en équipe, avec un ensemble d'experts des différents marchés.
</v>
      </c>
      <c r="R229" s="14" t="str">
        <f t="shared" si="56"/>
        <v>Il est très soutenu et très variable, selon l'activité globale des marchés. Il nécessite de la disponibilité pour être réactif face aux fluctuations de marché. Au cours d'une journée, le rythme de travail varie beaucoup (ex : ouverture, clôture) et requiert une résistance à la charge de travail, une adaptation rapide et une grande concentration pour faire face aux choix à effectuer en "quasi temps réel".</v>
      </c>
      <c r="S229" s="14" t="str">
        <f t="shared" si="56"/>
        <v xml:space="preserve">Il n'y en a pas ou peu, le travail se faisant à distance avec tous les outils à disposition (téléphone, multi-écrans, micro-ordinateurs…). </v>
      </c>
      <c r="T229" s="14" t="str">
        <f t="shared" si="56"/>
        <v>Salesman
Sales trader
Gestionnaire Back Office
Gestionnaire Middle Office
Risk Manager
Spécialiste conformité
Broker
Ensemble des services de l'entreprise</v>
      </c>
      <c r="U229" s="14" t="str">
        <f t="shared" si="56"/>
        <v>Clients
Partenaires commerciaux</v>
      </c>
      <c r="V229" s="27" t="s">
        <v>96</v>
      </c>
      <c r="W229" s="4" t="s">
        <v>210</v>
      </c>
      <c r="X229" s="4" t="s">
        <v>137</v>
      </c>
      <c r="Y229" s="4" t="s">
        <v>13</v>
      </c>
      <c r="Z229" s="4">
        <v>4</v>
      </c>
      <c r="AA229" s="4" t="s">
        <v>13</v>
      </c>
      <c r="AB229" s="96" t="s">
        <v>13</v>
      </c>
      <c r="AC229" s="96" t="s">
        <v>13</v>
      </c>
      <c r="AD229" s="96" t="s">
        <v>13</v>
      </c>
      <c r="AE229" s="96" t="str">
        <f>IF(Tableau14556[[#This Row],[N° RNCP-RS]]="-","-","https://www.francecompetences.fr/recherche/rncp/"&amp;Tableau14556[[#This Row],[N° RNCP-RS]])</f>
        <v>-</v>
      </c>
      <c r="AF229" s="141" t="s">
        <v>13</v>
      </c>
      <c r="AG229" s="14" t="s">
        <v>13</v>
      </c>
      <c r="AH229" s="8" t="s">
        <v>13</v>
      </c>
      <c r="AI229" s="14" t="s">
        <v>585</v>
      </c>
      <c r="AJ229" s="8" t="s">
        <v>13</v>
      </c>
      <c r="AK229" s="8" t="s">
        <v>13</v>
      </c>
      <c r="AL229" s="14" t="s">
        <v>13</v>
      </c>
      <c r="AM229" s="14" t="s">
        <v>13</v>
      </c>
      <c r="AN229" s="14" t="s">
        <v>13</v>
      </c>
      <c r="AO229" s="14" t="s">
        <v>13</v>
      </c>
    </row>
    <row r="230" spans="1:41" ht="34.200000000000003" hidden="1" customHeight="1" x14ac:dyDescent="0.3">
      <c r="A230" s="12">
        <v>12</v>
      </c>
      <c r="B230" s="12" t="str">
        <f t="shared" si="54"/>
        <v>FJ / ER</v>
      </c>
      <c r="C230" s="12" t="str">
        <f t="shared" si="54"/>
        <v>SLE</v>
      </c>
      <c r="D230" s="12" t="str">
        <f t="shared" si="54"/>
        <v>DD</v>
      </c>
      <c r="E230" s="12" t="str">
        <f t="shared" si="54"/>
        <v>MFI109</v>
      </c>
      <c r="F230" s="12" t="str">
        <f>Tableau14556[[#This Row],[Code métier]]&amp;Tableau14556[[#This Row],[Compteur ne rien saisir]]</f>
        <v>MFI10912</v>
      </c>
      <c r="G230" s="12" t="str">
        <f t="shared" si="55"/>
        <v>VF</v>
      </c>
      <c r="H230" s="39">
        <f t="shared" si="55"/>
        <v>44271</v>
      </c>
      <c r="I230" s="14" t="str">
        <f t="shared" si="55"/>
        <v>Négociateur</v>
      </c>
      <c r="J230" s="14" t="str">
        <f t="shared" si="55"/>
        <v>Négociatrice</v>
      </c>
      <c r="K230" s="14" t="str">
        <f t="shared" si="55"/>
        <v>FRONT OFFICE</v>
      </c>
      <c r="L230" s="14" t="str">
        <f t="shared" si="56"/>
        <v>Négociateur salle des marchés
Opérateur de marché financier
Négociateur en bourse 
Market maker</v>
      </c>
      <c r="M230" s="14" t="str">
        <f t="shared" si="56"/>
        <v>Sales trader</v>
      </c>
      <c r="N230" s="14" t="str">
        <f t="shared" si="56"/>
        <v>Le Négociateur fait partie des métiers du trading. Il intervient sur les marchés pour acheter ou vendre les produits (actions, obligations, devises...) au moment opportun. Il doit suivre les marchés au quotidien et être réactif aux fluctuations du marché et à ses tendances. Il exécute les ordres pour le compte des clients de son établissement, notamment en permettant aux conditions d'achat/vente (dont le prix) de se rencontrer.</v>
      </c>
      <c r="O230" s="14" t="str">
        <f t="shared" si="56"/>
        <v>Exécuter les ordres de bourse, pour le compte de son client : 
Le Négociateur agit pour le compte des clients de sa société. Pour exécuter les ordres de bourse, il connait déjà les instructions du client et agit dans son sens, pour ses intérêts. Il effectue donc la négociation aux meilleures conditions de marché. Sa mission de conseil est d'informer et alerter son client en temps réel, des fluctuations du marché ou de problèmes éventuels dans le traitement de l'opération.
Acheter et vendre des titres : 
Il assure au client et au vendeur le meilleur avantage en termes de liquidités, de prix, de qualité de traitement des transactions. Il discute d’une stratégie de négociation des ordres sur les marchés en accord avec les deux parties. Il rend compte de ses choix, tant au vendeur qu’au client s'il n'a pas d'instructions préalables. 
Maîtriser son marché et les besoins client : 
Il maîtrise ses spécialités de marchés, veille sur toutes les évolutions, hausses, baisses, stagnations... au regard des changements, économiques, politiques, climatiques, financiers qui peuvent impacter les marchés. Il doit comprendre et identifier les besoins de ses clients, et être réactif face aux opportunités.</v>
      </c>
      <c r="P230" s="14" t="str">
        <f t="shared" si="56"/>
        <v xml:space="preserve">Réglementation des marchés : 
Le Négociateur travaille essentiellement en salles de marché, où les transactions se font à l'échelle nationale ou internationale. Pour maîtriser l'intégralité des transactions, il doit également maîtriser la réglementation des marchés financiers, qui peut varier considérablement d'un pays à l'autre. Par exemple, ces dernières années, l'achat des produits exotiques a nécessité une régulation et une vigilance accrues, car ils sont soumis à un ensemble de réglementations en lien avec la traçabilité, les contrôles, la conformité... 
Fluctuation des marchés : 
Le prix des produits financiers, comme les matières premières ou les métaux, varie rapidement selon les enjeux économiques et géopolitiques mondiaux. Le Négociateur doit donc être attentif et réactif aux opportunités qui se présentent. 
Diversité des métiers du trading : 
Les métiers du trading intègrent un large spectre de métiers de la négociation qui peuvent avoir, selon les entreprises et les types de marchés, des niveaux de spécialités : le trader "flow", l'arbitragiste, les market makers ou le proprietary trader, sont autant de métiers qui se différencient selon les capacités d'analyse du trader, plus ou moins orientées sur les fluctuations marchés, le type de valeur, la cotation ou le niveau de risque. </v>
      </c>
      <c r="Q230" s="14" t="str">
        <f t="shared" si="56"/>
        <v xml:space="preserve">Type et taille d'entreprise : 
Le Négociateur travaille dans des entreprises des marchés financiers de taille variable. Quelle que soit la taille, il travaille au sein des salles de marché, équipées d'outils d'analyses performants et d'écrans d'information financière (Bloomberg...), qui lui permettent de suivre en direct les tendances du marché.
Il travaille le plus souvent en équipe, avec un ensemble d'experts des différents marchés.
</v>
      </c>
      <c r="R230" s="14" t="str">
        <f t="shared" si="56"/>
        <v>Il est très soutenu et très variable, selon l'activité globale des marchés. Il nécessite de la disponibilité pour être réactif face aux fluctuations de marché. Au cours d'une journée, le rythme de travail varie beaucoup (ex : ouverture, clôture) et requiert une résistance à la charge de travail, une adaptation rapide et une grande concentration pour faire face aux choix à effectuer en "quasi temps réel".</v>
      </c>
      <c r="S230" s="14" t="str">
        <f t="shared" si="56"/>
        <v xml:space="preserve">Il n'y en a pas ou peu, le travail se faisant à distance avec tous les outils à disposition (téléphone, multi-écrans, micro-ordinateurs…). </v>
      </c>
      <c r="T230" s="14" t="str">
        <f t="shared" si="56"/>
        <v>Salesman
Sales trader
Gestionnaire Back Office
Gestionnaire Middle Office
Risk Manager
Spécialiste conformité
Broker
Ensemble des services de l'entreprise</v>
      </c>
      <c r="U230" s="14" t="str">
        <f t="shared" si="56"/>
        <v>Clients
Partenaires commerciaux</v>
      </c>
      <c r="V230" s="27" t="s">
        <v>96</v>
      </c>
      <c r="W230" s="4" t="s">
        <v>106</v>
      </c>
      <c r="X230" s="4" t="s">
        <v>111</v>
      </c>
      <c r="Y230" s="4" t="s">
        <v>13</v>
      </c>
      <c r="Z230" s="4">
        <v>4</v>
      </c>
      <c r="AA230" s="4" t="s">
        <v>13</v>
      </c>
      <c r="AB230" s="96" t="s">
        <v>13</v>
      </c>
      <c r="AC230" s="96" t="s">
        <v>13</v>
      </c>
      <c r="AD230" s="96" t="s">
        <v>13</v>
      </c>
      <c r="AE230" s="96" t="str">
        <f>IF(Tableau14556[[#This Row],[N° RNCP-RS]]="-","-","https://www.francecompetences.fr/recherche/rncp/"&amp;Tableau14556[[#This Row],[N° RNCP-RS]])</f>
        <v>-</v>
      </c>
      <c r="AF230" s="141" t="s">
        <v>13</v>
      </c>
      <c r="AG230" s="14" t="s">
        <v>13</v>
      </c>
      <c r="AH230" s="8" t="s">
        <v>13</v>
      </c>
      <c r="AI230" s="14" t="s">
        <v>585</v>
      </c>
      <c r="AJ230" s="8" t="s">
        <v>13</v>
      </c>
      <c r="AK230" s="8" t="s">
        <v>13</v>
      </c>
      <c r="AL230" s="14" t="s">
        <v>13</v>
      </c>
      <c r="AM230" s="14" t="s">
        <v>13</v>
      </c>
      <c r="AN230" s="14" t="s">
        <v>13</v>
      </c>
      <c r="AO230" s="14" t="s">
        <v>13</v>
      </c>
    </row>
    <row r="231" spans="1:41" ht="306.60000000000002" hidden="1" customHeight="1" x14ac:dyDescent="0.3">
      <c r="A231" s="11">
        <v>1</v>
      </c>
      <c r="B231" s="5" t="s">
        <v>13</v>
      </c>
      <c r="C231" s="82" t="s">
        <v>218</v>
      </c>
      <c r="D231" s="5" t="s">
        <v>247</v>
      </c>
      <c r="E231" s="11" t="s">
        <v>52</v>
      </c>
      <c r="F231" s="11" t="str">
        <f>Tableau14556[[#This Row],[Code métier]]&amp;Tableau14556[[#This Row],[Compteur ne rien saisir]]</f>
        <v>MFI1101</v>
      </c>
      <c r="G231" s="144" t="s">
        <v>448</v>
      </c>
      <c r="H231" s="37">
        <v>44334</v>
      </c>
      <c r="I231" s="5" t="s">
        <v>284</v>
      </c>
      <c r="J231" s="5" t="s">
        <v>282</v>
      </c>
      <c r="K231" s="5" t="s">
        <v>198</v>
      </c>
      <c r="L231" s="5" t="s">
        <v>283</v>
      </c>
      <c r="M231" s="5" t="s">
        <v>284</v>
      </c>
      <c r="N231" s="147" t="s">
        <v>665</v>
      </c>
      <c r="O231" s="147" t="s">
        <v>666</v>
      </c>
      <c r="P231" s="147" t="s">
        <v>667</v>
      </c>
      <c r="Q231" s="5" t="s">
        <v>453</v>
      </c>
      <c r="R231" s="147" t="s">
        <v>668</v>
      </c>
      <c r="S231" s="5" t="s">
        <v>454</v>
      </c>
      <c r="T231" s="5" t="s">
        <v>392</v>
      </c>
      <c r="U231" s="5" t="s">
        <v>393</v>
      </c>
      <c r="V231" s="27" t="s">
        <v>180</v>
      </c>
      <c r="W231" s="4" t="s">
        <v>181</v>
      </c>
      <c r="X231" s="4" t="s">
        <v>184</v>
      </c>
      <c r="Y231" s="4">
        <v>2</v>
      </c>
      <c r="Z231" s="4">
        <v>4</v>
      </c>
      <c r="AA231" s="4" t="s">
        <v>13</v>
      </c>
      <c r="AB231" s="94">
        <v>34554</v>
      </c>
      <c r="AC231" s="94" t="s">
        <v>501</v>
      </c>
      <c r="AD231" s="94" t="s">
        <v>13</v>
      </c>
      <c r="AE231" s="94" t="s">
        <v>491</v>
      </c>
      <c r="AF231" s="118" t="s">
        <v>556</v>
      </c>
      <c r="AG231" s="11" t="s">
        <v>13</v>
      </c>
      <c r="AH231" s="5" t="s">
        <v>13</v>
      </c>
      <c r="AI231" s="11" t="s">
        <v>585</v>
      </c>
      <c r="AJ231" s="26" t="s">
        <v>13</v>
      </c>
      <c r="AK231" s="5" t="s">
        <v>245</v>
      </c>
      <c r="AL231" s="11" t="s">
        <v>13</v>
      </c>
      <c r="AM231" s="11" t="s">
        <v>13</v>
      </c>
      <c r="AN231" s="11" t="s">
        <v>13</v>
      </c>
      <c r="AO231" s="11" t="s">
        <v>13</v>
      </c>
    </row>
    <row r="232" spans="1:41" ht="34.200000000000003" hidden="1" customHeight="1" x14ac:dyDescent="0.3">
      <c r="A232" s="11">
        <v>2</v>
      </c>
      <c r="B232" s="11" t="str">
        <f t="shared" ref="B232:E242" si="57">IF(B231="","",B231)</f>
        <v>-</v>
      </c>
      <c r="C232" s="11" t="str">
        <f t="shared" si="57"/>
        <v>SLE</v>
      </c>
      <c r="D232" s="11" t="str">
        <f t="shared" si="57"/>
        <v>DD</v>
      </c>
      <c r="E232" s="13" t="str">
        <f t="shared" si="57"/>
        <v>MFI110</v>
      </c>
      <c r="F232" s="13" t="str">
        <f>Tableau14556[[#This Row],[Code métier]]&amp;Tableau14556[[#This Row],[Compteur ne rien saisir]]</f>
        <v>MFI1102</v>
      </c>
      <c r="G232" s="11" t="str">
        <f t="shared" ref="G232:U242" si="58">IF(G231="","",G231)</f>
        <v>VF</v>
      </c>
      <c r="H232" s="38">
        <f t="shared" si="58"/>
        <v>44334</v>
      </c>
      <c r="I232" s="13" t="str">
        <f t="shared" si="58"/>
        <v>Salesman</v>
      </c>
      <c r="J232" s="13" t="str">
        <f t="shared" si="58"/>
        <v>Commerciale produits financiers</v>
      </c>
      <c r="K232" s="13" t="str">
        <f t="shared" si="58"/>
        <v>FRONT OFFICE</v>
      </c>
      <c r="L232" s="13" t="str">
        <f t="shared" si="58"/>
        <v>Responsable Produits Financiers</v>
      </c>
      <c r="M232" s="13" t="str">
        <f t="shared" si="58"/>
        <v>Salesman</v>
      </c>
      <c r="N232" s="13" t="str">
        <f t="shared" si="58"/>
        <v>Le Salesman gère et développe un portefeuille de clients (entreprises, institutionnels ou particuliers). Il conseille et commercialise des produits et/ou services financiers utiles à la
gestion financière de ses clients.</v>
      </c>
      <c r="O232" s="13" t="str">
        <f t="shared" si="58"/>
        <v>Répondre aux besoins clients, satisfaire et fidéliser la clientèle :
Le Salesman écoute attentivement et prend en compte les besoins de ses clients investisseurs. Il propose des solutions d'investissements qui correspondent à son analyse de la situation, en fonction des produits dont il dispose en portefeuille.
Réaliser les ventes de ses produits, accroître le chiffre d'affaires et s'assurer du suivi :
Il gère le processus de vente avec le client, il est son interlocuteur unique. Régulièrement, il établit un suivi et fait remonter différentes informations aux dirigeants ou aux concepteurs produits de sa société (ex : les motifs de satisfaction et d’insatisfaction, informations concernant les entreprises concurrentes).
Prospecter et négocier :
Il prospecte, par téléphone, mails ou encore événements, la clientèle potentielle dans sa zone géographique. Au sein des entreprises des marchés financiers, il renforce son rôle de conseil, ses réseaux de contacts, d'apporteurs d'affaires et de prescripteurs afin de cultiver la notoriété de la société.</v>
      </c>
      <c r="P232" s="13" t="str">
        <f t="shared" si="58"/>
        <v xml:space="preserve">Diversité des marchés et clients :
Le Salesman est un métier qui varie intensément selon le contexte de travail: il peut intervenir sur une grande variété de marchés, de produits et de clients qui, selon les caractéristiques, conditionnent ses activités (timing du marché, interlocuteurs, liquidité du marché, investisseurs privés, institutionnels). Son degré de spécialisation et de conseil est donc très élevé. 
Spécialisation produits :
Les marchés financiers proposent une très grande diversité de produits. Le Salesman doit maitriser son segment de marché, associé à une culture technico-commerciale aiguisée, pour établir les contrats et conclure ses ventes. Il est essentiel pour lui, d'être à l'aise avec les outils de bureautique car il travaille presque exclusivement à partir des tableaux de bord de données. Le contexte de marché international, exige une maitrise de la langue anglaise. 
Critères ESG :
Le développement de la demande sur les investissements labellisés (ex : ISR, green bonds) requiert de sa part une attention et une sensibilité sur la notion de responsabilité environnementale, sociale et de gouvernance. </v>
      </c>
      <c r="Q232" s="13" t="str">
        <f t="shared" si="58"/>
        <v xml:space="preserve">Type et taille d'entreprise : 
Le Salesman exerce principalement en salle des marchés pour être en contact direct avec les marchés de Bourse et les clients, dans des établissements bancaires ou d'investissement. Ce métier du front-office, s'inscrit dans un fort relationnel aux autres métiers : analystes, sales traders, négociateurs, data analyst, services de R&amp;D, car les choix qu'il opère sont conditionnés par la collecte d'information et la qualité du travail de ses collaborateurs. 
</v>
      </c>
      <c r="R232" s="13" t="str">
        <f t="shared" si="58"/>
        <v>Le Salesman a un rythme de travail soutenu car l'amplitude horaire est assez large et suppose une résistance au stress.</v>
      </c>
      <c r="S232" s="13" t="str">
        <f t="shared" si="58"/>
        <v xml:space="preserve">Le Salesman se déplace régulièrement lors de sa mission de prospection. Selon le positionnement et le fonctionnement de sa société, il peut exercer au niveau départemental, régional, national, voire international. </v>
      </c>
      <c r="T232" s="13" t="str">
        <f t="shared" si="58"/>
        <v>Directeur Associé
Sales Trader
Négociateur
Structureur
Analyste financier/crédit
Data Analyst</v>
      </c>
      <c r="U232" s="13" t="str">
        <f t="shared" si="58"/>
        <v>Clients
Directeurs financiers clients entreprises ou institutionnels
Partenaires de commercialisation</v>
      </c>
      <c r="V232" s="27" t="s">
        <v>180</v>
      </c>
      <c r="W232" s="4" t="s">
        <v>181</v>
      </c>
      <c r="X232" s="4" t="s">
        <v>186</v>
      </c>
      <c r="Y232" s="4" t="s">
        <v>13</v>
      </c>
      <c r="Z232" s="4">
        <v>4</v>
      </c>
      <c r="AA232" s="4" t="s">
        <v>13</v>
      </c>
      <c r="AB232" s="95">
        <v>34549</v>
      </c>
      <c r="AC232" s="95" t="s">
        <v>502</v>
      </c>
      <c r="AD232" s="95" t="s">
        <v>13</v>
      </c>
      <c r="AE232" s="95" t="s">
        <v>504</v>
      </c>
      <c r="AF232" s="140" t="s">
        <v>13</v>
      </c>
      <c r="AG232" s="13" t="s">
        <v>13</v>
      </c>
      <c r="AH232" s="26" t="s">
        <v>13</v>
      </c>
      <c r="AI232" s="13" t="s">
        <v>585</v>
      </c>
      <c r="AJ232" s="26" t="s">
        <v>13</v>
      </c>
      <c r="AK232" s="26" t="s">
        <v>248</v>
      </c>
      <c r="AL232" s="13" t="s">
        <v>13</v>
      </c>
      <c r="AM232" s="13" t="s">
        <v>13</v>
      </c>
      <c r="AN232" s="13" t="s">
        <v>13</v>
      </c>
      <c r="AO232" s="13" t="s">
        <v>13</v>
      </c>
    </row>
    <row r="233" spans="1:41" ht="34.200000000000003" hidden="1" customHeight="1" x14ac:dyDescent="0.3">
      <c r="A233" s="11">
        <v>3</v>
      </c>
      <c r="B233" s="11" t="str">
        <f t="shared" si="57"/>
        <v>-</v>
      </c>
      <c r="C233" s="11" t="str">
        <f t="shared" si="57"/>
        <v>SLE</v>
      </c>
      <c r="D233" s="11" t="str">
        <f t="shared" si="57"/>
        <v>DD</v>
      </c>
      <c r="E233" s="13" t="str">
        <f t="shared" si="57"/>
        <v>MFI110</v>
      </c>
      <c r="F233" s="13" t="str">
        <f>Tableau14556[[#This Row],[Code métier]]&amp;Tableau14556[[#This Row],[Compteur ne rien saisir]]</f>
        <v>MFI1103</v>
      </c>
      <c r="G233" s="11" t="str">
        <f t="shared" si="58"/>
        <v>VF</v>
      </c>
      <c r="H233" s="38">
        <f t="shared" si="58"/>
        <v>44334</v>
      </c>
      <c r="I233" s="13" t="str">
        <f t="shared" si="58"/>
        <v>Salesman</v>
      </c>
      <c r="J233" s="13" t="str">
        <f t="shared" si="58"/>
        <v>Commerciale produits financiers</v>
      </c>
      <c r="K233" s="13" t="str">
        <f t="shared" si="58"/>
        <v>FRONT OFFICE</v>
      </c>
      <c r="L233" s="13" t="str">
        <f t="shared" si="58"/>
        <v>Responsable Produits Financiers</v>
      </c>
      <c r="M233" s="13" t="str">
        <f t="shared" si="58"/>
        <v>Salesman</v>
      </c>
      <c r="N233" s="13" t="str">
        <f t="shared" si="58"/>
        <v>Le Salesman gère et développe un portefeuille de clients (entreprises, institutionnels ou particuliers). Il conseille et commercialise des produits et/ou services financiers utiles à la
gestion financière de ses clients.</v>
      </c>
      <c r="O233" s="13" t="str">
        <f t="shared" si="58"/>
        <v>Répondre aux besoins clients, satisfaire et fidéliser la clientèle :
Le Salesman écoute attentivement et prend en compte les besoins de ses clients investisseurs. Il propose des solutions d'investissements qui correspondent à son analyse de la situation, en fonction des produits dont il dispose en portefeuille.
Réaliser les ventes de ses produits, accroître le chiffre d'affaires et s'assurer du suivi :
Il gère le processus de vente avec le client, il est son interlocuteur unique. Régulièrement, il établit un suivi et fait remonter différentes informations aux dirigeants ou aux concepteurs produits de sa société (ex : les motifs de satisfaction et d’insatisfaction, informations concernant les entreprises concurrentes).
Prospecter et négocier :
Il prospecte, par téléphone, mails ou encore événements, la clientèle potentielle dans sa zone géographique. Au sein des entreprises des marchés financiers, il renforce son rôle de conseil, ses réseaux de contacts, d'apporteurs d'affaires et de prescripteurs afin de cultiver la notoriété de la société.</v>
      </c>
      <c r="P233" s="13" t="str">
        <f t="shared" si="58"/>
        <v xml:space="preserve">Diversité des marchés et clients :
Le Salesman est un métier qui varie intensément selon le contexte de travail: il peut intervenir sur une grande variété de marchés, de produits et de clients qui, selon les caractéristiques, conditionnent ses activités (timing du marché, interlocuteurs, liquidité du marché, investisseurs privés, institutionnels). Son degré de spécialisation et de conseil est donc très élevé. 
Spécialisation produits :
Les marchés financiers proposent une très grande diversité de produits. Le Salesman doit maitriser son segment de marché, associé à une culture technico-commerciale aiguisée, pour établir les contrats et conclure ses ventes. Il est essentiel pour lui, d'être à l'aise avec les outils de bureautique car il travaille presque exclusivement à partir des tableaux de bord de données. Le contexte de marché international, exige une maitrise de la langue anglaise. 
Critères ESG :
Le développement de la demande sur les investissements labellisés (ex : ISR, green bonds) requiert de sa part une attention et une sensibilité sur la notion de responsabilité environnementale, sociale et de gouvernance. </v>
      </c>
      <c r="Q233" s="13" t="str">
        <f t="shared" si="58"/>
        <v xml:space="preserve">Type et taille d'entreprise : 
Le Salesman exerce principalement en salle des marchés pour être en contact direct avec les marchés de Bourse et les clients, dans des établissements bancaires ou d'investissement. Ce métier du front-office, s'inscrit dans un fort relationnel aux autres métiers : analystes, sales traders, négociateurs, data analyst, services de R&amp;D, car les choix qu'il opère sont conditionnés par la collecte d'information et la qualité du travail de ses collaborateurs. 
</v>
      </c>
      <c r="R233" s="13" t="str">
        <f t="shared" si="58"/>
        <v>Le Salesman a un rythme de travail soutenu car l'amplitude horaire est assez large et suppose une résistance au stress.</v>
      </c>
      <c r="S233" s="13" t="str">
        <f t="shared" si="58"/>
        <v xml:space="preserve">Le Salesman se déplace régulièrement lors de sa mission de prospection. Selon le positionnement et le fonctionnement de sa société, il peut exercer au niveau départemental, régional, national, voire international. </v>
      </c>
      <c r="T233" s="13" t="str">
        <f t="shared" si="58"/>
        <v>Directeur Associé
Sales Trader
Négociateur
Structureur
Analyste financier/crédit
Data Analyst</v>
      </c>
      <c r="U233" s="13" t="str">
        <f t="shared" si="58"/>
        <v>Clients
Directeurs financiers clients entreprises ou institutionnels
Partenaires de commercialisation</v>
      </c>
      <c r="V233" s="27" t="s">
        <v>180</v>
      </c>
      <c r="W233" s="4" t="s">
        <v>19</v>
      </c>
      <c r="X233" s="4" t="s">
        <v>191</v>
      </c>
      <c r="Y233" s="4" t="s">
        <v>13</v>
      </c>
      <c r="Z233" s="4">
        <v>4</v>
      </c>
      <c r="AA233" s="4" t="s">
        <v>13</v>
      </c>
      <c r="AB233" s="95">
        <v>30181</v>
      </c>
      <c r="AC233" s="95" t="s">
        <v>513</v>
      </c>
      <c r="AD233" s="95" t="s">
        <v>13</v>
      </c>
      <c r="AE233" s="95" t="s">
        <v>505</v>
      </c>
      <c r="AF233" s="140" t="s">
        <v>13</v>
      </c>
      <c r="AG233" s="13" t="s">
        <v>13</v>
      </c>
      <c r="AH233" s="26" t="s">
        <v>13</v>
      </c>
      <c r="AI233" s="13" t="s">
        <v>585</v>
      </c>
      <c r="AJ233" s="26" t="s">
        <v>13</v>
      </c>
      <c r="AK233" s="26" t="s">
        <v>265</v>
      </c>
      <c r="AL233" s="13" t="s">
        <v>13</v>
      </c>
      <c r="AM233" s="13" t="s">
        <v>13</v>
      </c>
      <c r="AN233" s="13" t="s">
        <v>13</v>
      </c>
      <c r="AO233" s="13" t="s">
        <v>13</v>
      </c>
    </row>
    <row r="234" spans="1:41" ht="34.200000000000003" hidden="1" customHeight="1" x14ac:dyDescent="0.3">
      <c r="A234" s="11">
        <v>4</v>
      </c>
      <c r="B234" s="11" t="str">
        <f t="shared" si="57"/>
        <v>-</v>
      </c>
      <c r="C234" s="11" t="str">
        <f t="shared" si="57"/>
        <v>SLE</v>
      </c>
      <c r="D234" s="11" t="str">
        <f t="shared" si="57"/>
        <v>DD</v>
      </c>
      <c r="E234" s="13" t="str">
        <f t="shared" si="57"/>
        <v>MFI110</v>
      </c>
      <c r="F234" s="13" t="str">
        <f>Tableau14556[[#This Row],[Code métier]]&amp;Tableau14556[[#This Row],[Compteur ne rien saisir]]</f>
        <v>MFI1104</v>
      </c>
      <c r="G234" s="11" t="str">
        <f t="shared" si="58"/>
        <v>VF</v>
      </c>
      <c r="H234" s="38">
        <f t="shared" si="58"/>
        <v>44334</v>
      </c>
      <c r="I234" s="13" t="str">
        <f t="shared" si="58"/>
        <v>Salesman</v>
      </c>
      <c r="J234" s="13" t="str">
        <f t="shared" si="58"/>
        <v>Commerciale produits financiers</v>
      </c>
      <c r="K234" s="13" t="str">
        <f t="shared" si="58"/>
        <v>FRONT OFFICE</v>
      </c>
      <c r="L234" s="13" t="str">
        <f t="shared" si="58"/>
        <v>Responsable Produits Financiers</v>
      </c>
      <c r="M234" s="13" t="str">
        <f t="shared" si="58"/>
        <v>Salesman</v>
      </c>
      <c r="N234" s="13" t="str">
        <f t="shared" si="58"/>
        <v>Le Salesman gère et développe un portefeuille de clients (entreprises, institutionnels ou particuliers). Il conseille et commercialise des produits et/ou services financiers utiles à la
gestion financière de ses clients.</v>
      </c>
      <c r="O234" s="13" t="str">
        <f t="shared" si="58"/>
        <v>Répondre aux besoins clients, satisfaire et fidéliser la clientèle :
Le Salesman écoute attentivement et prend en compte les besoins de ses clients investisseurs. Il propose des solutions d'investissements qui correspondent à son analyse de la situation, en fonction des produits dont il dispose en portefeuille.
Réaliser les ventes de ses produits, accroître le chiffre d'affaires et s'assurer du suivi :
Il gère le processus de vente avec le client, il est son interlocuteur unique. Régulièrement, il établit un suivi et fait remonter différentes informations aux dirigeants ou aux concepteurs produits de sa société (ex : les motifs de satisfaction et d’insatisfaction, informations concernant les entreprises concurrentes).
Prospecter et négocier :
Il prospecte, par téléphone, mails ou encore événements, la clientèle potentielle dans sa zone géographique. Au sein des entreprises des marchés financiers, il renforce son rôle de conseil, ses réseaux de contacts, d'apporteurs d'affaires et de prescripteurs afin de cultiver la notoriété de la société.</v>
      </c>
      <c r="P234" s="13" t="str">
        <f t="shared" si="58"/>
        <v xml:space="preserve">Diversité des marchés et clients :
Le Salesman est un métier qui varie intensément selon le contexte de travail: il peut intervenir sur une grande variété de marchés, de produits et de clients qui, selon les caractéristiques, conditionnent ses activités (timing du marché, interlocuteurs, liquidité du marché, investisseurs privés, institutionnels). Son degré de spécialisation et de conseil est donc très élevé. 
Spécialisation produits :
Les marchés financiers proposent une très grande diversité de produits. Le Salesman doit maitriser son segment de marché, associé à une culture technico-commerciale aiguisée, pour établir les contrats et conclure ses ventes. Il est essentiel pour lui, d'être à l'aise avec les outils de bureautique car il travaille presque exclusivement à partir des tableaux de bord de données. Le contexte de marché international, exige une maitrise de la langue anglaise. 
Critères ESG :
Le développement de la demande sur les investissements labellisés (ex : ISR, green bonds) requiert de sa part une attention et une sensibilité sur la notion de responsabilité environnementale, sociale et de gouvernance. </v>
      </c>
      <c r="Q234" s="13" t="str">
        <f t="shared" si="58"/>
        <v xml:space="preserve">Type et taille d'entreprise : 
Le Salesman exerce principalement en salle des marchés pour être en contact direct avec les marchés de Bourse et les clients, dans des établissements bancaires ou d'investissement. Ce métier du front-office, s'inscrit dans un fort relationnel aux autres métiers : analystes, sales traders, négociateurs, data analyst, services de R&amp;D, car les choix qu'il opère sont conditionnés par la collecte d'information et la qualité du travail de ses collaborateurs. 
</v>
      </c>
      <c r="R234" s="13" t="str">
        <f t="shared" si="58"/>
        <v>Le Salesman a un rythme de travail soutenu car l'amplitude horaire est assez large et suppose une résistance au stress.</v>
      </c>
      <c r="S234" s="13" t="str">
        <f t="shared" si="58"/>
        <v xml:space="preserve">Le Salesman se déplace régulièrement lors de sa mission de prospection. Selon le positionnement et le fonctionnement de sa société, il peut exercer au niveau départemental, régional, national, voire international. </v>
      </c>
      <c r="T234" s="13" t="str">
        <f t="shared" si="58"/>
        <v>Directeur Associé
Sales Trader
Négociateur
Structureur
Analyste financier/crédit
Data Analyst</v>
      </c>
      <c r="U234" s="13" t="str">
        <f t="shared" si="58"/>
        <v>Clients
Directeurs financiers clients entreprises ou institutionnels
Partenaires de commercialisation</v>
      </c>
      <c r="V234" s="27" t="s">
        <v>180</v>
      </c>
      <c r="W234" s="4" t="s">
        <v>19</v>
      </c>
      <c r="X234" s="4" t="s">
        <v>7</v>
      </c>
      <c r="Y234" s="4" t="s">
        <v>13</v>
      </c>
      <c r="Z234" s="4">
        <v>3</v>
      </c>
      <c r="AA234" s="4" t="s">
        <v>13</v>
      </c>
      <c r="AB234" s="95">
        <v>32159</v>
      </c>
      <c r="AC234" s="95" t="s">
        <v>496</v>
      </c>
      <c r="AD234" s="95" t="s">
        <v>13</v>
      </c>
      <c r="AE234" s="95" t="s">
        <v>506</v>
      </c>
      <c r="AF234" s="140" t="s">
        <v>13</v>
      </c>
      <c r="AG234" s="13" t="s">
        <v>13</v>
      </c>
      <c r="AH234" s="26" t="s">
        <v>13</v>
      </c>
      <c r="AI234" s="13" t="s">
        <v>585</v>
      </c>
      <c r="AJ234" s="26" t="s">
        <v>13</v>
      </c>
      <c r="AK234" s="26" t="s">
        <v>212</v>
      </c>
      <c r="AL234" s="13" t="s">
        <v>13</v>
      </c>
      <c r="AM234" s="13" t="s">
        <v>13</v>
      </c>
      <c r="AN234" s="13" t="s">
        <v>13</v>
      </c>
      <c r="AO234" s="13" t="s">
        <v>13</v>
      </c>
    </row>
    <row r="235" spans="1:41" ht="34.200000000000003" hidden="1" customHeight="1" x14ac:dyDescent="0.3">
      <c r="A235" s="11">
        <v>5</v>
      </c>
      <c r="B235" s="11" t="str">
        <f t="shared" si="57"/>
        <v>-</v>
      </c>
      <c r="C235" s="11" t="str">
        <f t="shared" si="57"/>
        <v>SLE</v>
      </c>
      <c r="D235" s="11" t="str">
        <f t="shared" si="57"/>
        <v>DD</v>
      </c>
      <c r="E235" s="13" t="str">
        <f t="shared" si="57"/>
        <v>MFI110</v>
      </c>
      <c r="F235" s="13" t="str">
        <f>Tableau14556[[#This Row],[Code métier]]&amp;Tableau14556[[#This Row],[Compteur ne rien saisir]]</f>
        <v>MFI1105</v>
      </c>
      <c r="G235" s="11" t="str">
        <f t="shared" si="58"/>
        <v>VF</v>
      </c>
      <c r="H235" s="38">
        <f t="shared" si="58"/>
        <v>44334</v>
      </c>
      <c r="I235" s="13" t="str">
        <f t="shared" si="58"/>
        <v>Salesman</v>
      </c>
      <c r="J235" s="13" t="str">
        <f t="shared" si="58"/>
        <v>Commerciale produits financiers</v>
      </c>
      <c r="K235" s="13" t="str">
        <f t="shared" si="58"/>
        <v>FRONT OFFICE</v>
      </c>
      <c r="L235" s="13" t="str">
        <f t="shared" si="58"/>
        <v>Responsable Produits Financiers</v>
      </c>
      <c r="M235" s="13" t="str">
        <f t="shared" si="58"/>
        <v>Salesman</v>
      </c>
      <c r="N235" s="13" t="str">
        <f t="shared" si="58"/>
        <v>Le Salesman gère et développe un portefeuille de clients (entreprises, institutionnels ou particuliers). Il conseille et commercialise des produits et/ou services financiers utiles à la
gestion financière de ses clients.</v>
      </c>
      <c r="O235" s="13" t="str">
        <f t="shared" si="58"/>
        <v>Répondre aux besoins clients, satisfaire et fidéliser la clientèle :
Le Salesman écoute attentivement et prend en compte les besoins de ses clients investisseurs. Il propose des solutions d'investissements qui correspondent à son analyse de la situation, en fonction des produits dont il dispose en portefeuille.
Réaliser les ventes de ses produits, accroître le chiffre d'affaires et s'assurer du suivi :
Il gère le processus de vente avec le client, il est son interlocuteur unique. Régulièrement, il établit un suivi et fait remonter différentes informations aux dirigeants ou aux concepteurs produits de sa société (ex : les motifs de satisfaction et d’insatisfaction, informations concernant les entreprises concurrentes).
Prospecter et négocier :
Il prospecte, par téléphone, mails ou encore événements, la clientèle potentielle dans sa zone géographique. Au sein des entreprises des marchés financiers, il renforce son rôle de conseil, ses réseaux de contacts, d'apporteurs d'affaires et de prescripteurs afin de cultiver la notoriété de la société.</v>
      </c>
      <c r="P235" s="13" t="str">
        <f t="shared" si="58"/>
        <v xml:space="preserve">Diversité des marchés et clients :
Le Salesman est un métier qui varie intensément selon le contexte de travail: il peut intervenir sur une grande variété de marchés, de produits et de clients qui, selon les caractéristiques, conditionnent ses activités (timing du marché, interlocuteurs, liquidité du marché, investisseurs privés, institutionnels). Son degré de spécialisation et de conseil est donc très élevé. 
Spécialisation produits :
Les marchés financiers proposent une très grande diversité de produits. Le Salesman doit maitriser son segment de marché, associé à une culture technico-commerciale aiguisée, pour établir les contrats et conclure ses ventes. Il est essentiel pour lui, d'être à l'aise avec les outils de bureautique car il travaille presque exclusivement à partir des tableaux de bord de données. Le contexte de marché international, exige une maitrise de la langue anglaise. 
Critères ESG :
Le développement de la demande sur les investissements labellisés (ex : ISR, green bonds) requiert de sa part une attention et une sensibilité sur la notion de responsabilité environnementale, sociale et de gouvernance. </v>
      </c>
      <c r="Q235" s="13" t="str">
        <f t="shared" si="58"/>
        <v xml:space="preserve">Type et taille d'entreprise : 
Le Salesman exerce principalement en salle des marchés pour être en contact direct avec les marchés de Bourse et les clients, dans des établissements bancaires ou d'investissement. Ce métier du front-office, s'inscrit dans un fort relationnel aux autres métiers : analystes, sales traders, négociateurs, data analyst, services de R&amp;D, car les choix qu'il opère sont conditionnés par la collecte d'information et la qualité du travail de ses collaborateurs. 
</v>
      </c>
      <c r="R235" s="13" t="str">
        <f t="shared" si="58"/>
        <v>Le Salesman a un rythme de travail soutenu car l'amplitude horaire est assez large et suppose une résistance au stress.</v>
      </c>
      <c r="S235" s="13" t="str">
        <f t="shared" si="58"/>
        <v xml:space="preserve">Le Salesman se déplace régulièrement lors de sa mission de prospection. Selon le positionnement et le fonctionnement de sa société, il peut exercer au niveau départemental, régional, national, voire international. </v>
      </c>
      <c r="T235" s="13" t="str">
        <f t="shared" si="58"/>
        <v>Directeur Associé
Sales Trader
Négociateur
Structureur
Analyste financier/crédit
Data Analyst</v>
      </c>
      <c r="U235" s="13" t="str">
        <f t="shared" si="58"/>
        <v>Clients
Directeurs financiers clients entreprises ou institutionnels
Partenaires de commercialisation</v>
      </c>
      <c r="V235" s="27" t="s">
        <v>162</v>
      </c>
      <c r="W235" s="4" t="s">
        <v>175</v>
      </c>
      <c r="X235" s="4" t="s">
        <v>178</v>
      </c>
      <c r="Y235" s="4" t="s">
        <v>13</v>
      </c>
      <c r="Z235" s="4">
        <v>4</v>
      </c>
      <c r="AA235" s="4" t="s">
        <v>13</v>
      </c>
      <c r="AB235" s="95">
        <v>35651</v>
      </c>
      <c r="AC235" s="95" t="s">
        <v>487</v>
      </c>
      <c r="AD235" s="95" t="s">
        <v>13</v>
      </c>
      <c r="AE235" s="95" t="s">
        <v>489</v>
      </c>
      <c r="AF235" s="140" t="s">
        <v>13</v>
      </c>
      <c r="AG235" s="13" t="s">
        <v>13</v>
      </c>
      <c r="AH235" s="26" t="s">
        <v>13</v>
      </c>
      <c r="AI235" s="13" t="s">
        <v>585</v>
      </c>
      <c r="AJ235" s="26" t="s">
        <v>13</v>
      </c>
      <c r="AK235" s="26" t="s">
        <v>13</v>
      </c>
      <c r="AL235" s="13" t="s">
        <v>13</v>
      </c>
      <c r="AM235" s="13" t="s">
        <v>13</v>
      </c>
      <c r="AN235" s="13" t="s">
        <v>13</v>
      </c>
      <c r="AO235" s="13" t="s">
        <v>13</v>
      </c>
    </row>
    <row r="236" spans="1:41" ht="34.200000000000003" hidden="1" customHeight="1" x14ac:dyDescent="0.3">
      <c r="A236" s="11">
        <v>6</v>
      </c>
      <c r="B236" s="11" t="str">
        <f t="shared" si="57"/>
        <v>-</v>
      </c>
      <c r="C236" s="11" t="str">
        <f t="shared" si="57"/>
        <v>SLE</v>
      </c>
      <c r="D236" s="11" t="str">
        <f t="shared" si="57"/>
        <v>DD</v>
      </c>
      <c r="E236" s="13" t="str">
        <f t="shared" si="57"/>
        <v>MFI110</v>
      </c>
      <c r="F236" s="13" t="str">
        <f>Tableau14556[[#This Row],[Code métier]]&amp;Tableau14556[[#This Row],[Compteur ne rien saisir]]</f>
        <v>MFI1106</v>
      </c>
      <c r="G236" s="11" t="str">
        <f t="shared" si="58"/>
        <v>VF</v>
      </c>
      <c r="H236" s="38">
        <f t="shared" si="58"/>
        <v>44334</v>
      </c>
      <c r="I236" s="13" t="str">
        <f t="shared" si="58"/>
        <v>Salesman</v>
      </c>
      <c r="J236" s="13" t="str">
        <f t="shared" si="58"/>
        <v>Commerciale produits financiers</v>
      </c>
      <c r="K236" s="13" t="str">
        <f t="shared" si="58"/>
        <v>FRONT OFFICE</v>
      </c>
      <c r="L236" s="13" t="str">
        <f t="shared" si="58"/>
        <v>Responsable Produits Financiers</v>
      </c>
      <c r="M236" s="13" t="str">
        <f t="shared" si="58"/>
        <v>Salesman</v>
      </c>
      <c r="N236" s="13" t="str">
        <f t="shared" si="58"/>
        <v>Le Salesman gère et développe un portefeuille de clients (entreprises, institutionnels ou particuliers). Il conseille et commercialise des produits et/ou services financiers utiles à la
gestion financière de ses clients.</v>
      </c>
      <c r="O236" s="13" t="str">
        <f t="shared" si="58"/>
        <v>Répondre aux besoins clients, satisfaire et fidéliser la clientèle :
Le Salesman écoute attentivement et prend en compte les besoins de ses clients investisseurs. Il propose des solutions d'investissements qui correspondent à son analyse de la situation, en fonction des produits dont il dispose en portefeuille.
Réaliser les ventes de ses produits, accroître le chiffre d'affaires et s'assurer du suivi :
Il gère le processus de vente avec le client, il est son interlocuteur unique. Régulièrement, il établit un suivi et fait remonter différentes informations aux dirigeants ou aux concepteurs produits de sa société (ex : les motifs de satisfaction et d’insatisfaction, informations concernant les entreprises concurrentes).
Prospecter et négocier :
Il prospecte, par téléphone, mails ou encore événements, la clientèle potentielle dans sa zone géographique. Au sein des entreprises des marchés financiers, il renforce son rôle de conseil, ses réseaux de contacts, d'apporteurs d'affaires et de prescripteurs afin de cultiver la notoriété de la société.</v>
      </c>
      <c r="P236" s="13" t="str">
        <f t="shared" si="58"/>
        <v xml:space="preserve">Diversité des marchés et clients :
Le Salesman est un métier qui varie intensément selon le contexte de travail: il peut intervenir sur une grande variété de marchés, de produits et de clients qui, selon les caractéristiques, conditionnent ses activités (timing du marché, interlocuteurs, liquidité du marché, investisseurs privés, institutionnels). Son degré de spécialisation et de conseil est donc très élevé. 
Spécialisation produits :
Les marchés financiers proposent une très grande diversité de produits. Le Salesman doit maitriser son segment de marché, associé à une culture technico-commerciale aiguisée, pour établir les contrats et conclure ses ventes. Il est essentiel pour lui, d'être à l'aise avec les outils de bureautique car il travaille presque exclusivement à partir des tableaux de bord de données. Le contexte de marché international, exige une maitrise de la langue anglaise. 
Critères ESG :
Le développement de la demande sur les investissements labellisés (ex : ISR, green bonds) requiert de sa part une attention et une sensibilité sur la notion de responsabilité environnementale, sociale et de gouvernance. </v>
      </c>
      <c r="Q236" s="13" t="str">
        <f t="shared" si="58"/>
        <v xml:space="preserve">Type et taille d'entreprise : 
Le Salesman exerce principalement en salle des marchés pour être en contact direct avec les marchés de Bourse et les clients, dans des établissements bancaires ou d'investissement. Ce métier du front-office, s'inscrit dans un fort relationnel aux autres métiers : analystes, sales traders, négociateurs, data analyst, services de R&amp;D, car les choix qu'il opère sont conditionnés par la collecte d'information et la qualité du travail de ses collaborateurs. 
</v>
      </c>
      <c r="R236" s="13" t="str">
        <f t="shared" si="58"/>
        <v>Le Salesman a un rythme de travail soutenu car l'amplitude horaire est assez large et suppose une résistance au stress.</v>
      </c>
      <c r="S236" s="13" t="str">
        <f t="shared" si="58"/>
        <v xml:space="preserve">Le Salesman se déplace régulièrement lors de sa mission de prospection. Selon le positionnement et le fonctionnement de sa société, il peut exercer au niveau départemental, régional, national, voire international. </v>
      </c>
      <c r="T236" s="13" t="str">
        <f t="shared" si="58"/>
        <v>Directeur Associé
Sales Trader
Négociateur
Structureur
Analyste financier/crédit
Data Analyst</v>
      </c>
      <c r="U236" s="13" t="str">
        <f t="shared" si="58"/>
        <v>Clients
Directeurs financiers clients entreprises ou institutionnels
Partenaires de commercialisation</v>
      </c>
      <c r="V236" s="27" t="s">
        <v>162</v>
      </c>
      <c r="W236" s="4" t="s">
        <v>175</v>
      </c>
      <c r="X236" s="4" t="s">
        <v>179</v>
      </c>
      <c r="Y236" s="4" t="s">
        <v>13</v>
      </c>
      <c r="Z236" s="4">
        <v>4</v>
      </c>
      <c r="AA236" s="4" t="s">
        <v>13</v>
      </c>
      <c r="AB236" s="95">
        <v>34584</v>
      </c>
      <c r="AC236" s="95" t="s">
        <v>503</v>
      </c>
      <c r="AD236" s="95" t="s">
        <v>13</v>
      </c>
      <c r="AE236" s="95" t="s">
        <v>507</v>
      </c>
      <c r="AF236" s="140" t="s">
        <v>13</v>
      </c>
      <c r="AG236" s="13" t="s">
        <v>13</v>
      </c>
      <c r="AH236" s="26" t="s">
        <v>13</v>
      </c>
      <c r="AI236" s="13" t="s">
        <v>585</v>
      </c>
      <c r="AJ236" s="26" t="s">
        <v>13</v>
      </c>
      <c r="AK236" s="26" t="s">
        <v>13</v>
      </c>
      <c r="AL236" s="13" t="s">
        <v>13</v>
      </c>
      <c r="AM236" s="13" t="s">
        <v>13</v>
      </c>
      <c r="AN236" s="13" t="s">
        <v>13</v>
      </c>
      <c r="AO236" s="13" t="s">
        <v>13</v>
      </c>
    </row>
    <row r="237" spans="1:41" ht="34.200000000000003" hidden="1" customHeight="1" x14ac:dyDescent="0.3">
      <c r="A237" s="11">
        <v>7</v>
      </c>
      <c r="B237" s="11" t="str">
        <f t="shared" si="57"/>
        <v>-</v>
      </c>
      <c r="C237" s="11" t="str">
        <f t="shared" si="57"/>
        <v>SLE</v>
      </c>
      <c r="D237" s="11" t="str">
        <f t="shared" si="57"/>
        <v>DD</v>
      </c>
      <c r="E237" s="13" t="str">
        <f t="shared" si="57"/>
        <v>MFI110</v>
      </c>
      <c r="F237" s="13" t="str">
        <f>Tableau14556[[#This Row],[Code métier]]&amp;Tableau14556[[#This Row],[Compteur ne rien saisir]]</f>
        <v>MFI1107</v>
      </c>
      <c r="G237" s="11" t="str">
        <f t="shared" si="58"/>
        <v>VF</v>
      </c>
      <c r="H237" s="38">
        <f t="shared" si="58"/>
        <v>44334</v>
      </c>
      <c r="I237" s="13" t="str">
        <f t="shared" si="58"/>
        <v>Salesman</v>
      </c>
      <c r="J237" s="13" t="str">
        <f t="shared" si="58"/>
        <v>Commerciale produits financiers</v>
      </c>
      <c r="K237" s="13" t="str">
        <f t="shared" si="58"/>
        <v>FRONT OFFICE</v>
      </c>
      <c r="L237" s="13" t="str">
        <f t="shared" si="58"/>
        <v>Responsable Produits Financiers</v>
      </c>
      <c r="M237" s="13" t="str">
        <f t="shared" si="58"/>
        <v>Salesman</v>
      </c>
      <c r="N237" s="13" t="str">
        <f t="shared" si="58"/>
        <v>Le Salesman gère et développe un portefeuille de clients (entreprises, institutionnels ou particuliers). Il conseille et commercialise des produits et/ou services financiers utiles à la
gestion financière de ses clients.</v>
      </c>
      <c r="O237" s="13" t="str">
        <f t="shared" si="58"/>
        <v>Répondre aux besoins clients, satisfaire et fidéliser la clientèle :
Le Salesman écoute attentivement et prend en compte les besoins de ses clients investisseurs. Il propose des solutions d'investissements qui correspondent à son analyse de la situation, en fonction des produits dont il dispose en portefeuille.
Réaliser les ventes de ses produits, accroître le chiffre d'affaires et s'assurer du suivi :
Il gère le processus de vente avec le client, il est son interlocuteur unique. Régulièrement, il établit un suivi et fait remonter différentes informations aux dirigeants ou aux concepteurs produits de sa société (ex : les motifs de satisfaction et d’insatisfaction, informations concernant les entreprises concurrentes).
Prospecter et négocier :
Il prospecte, par téléphone, mails ou encore événements, la clientèle potentielle dans sa zone géographique. Au sein des entreprises des marchés financiers, il renforce son rôle de conseil, ses réseaux de contacts, d'apporteurs d'affaires et de prescripteurs afin de cultiver la notoriété de la société.</v>
      </c>
      <c r="P237" s="13" t="str">
        <f t="shared" si="58"/>
        <v xml:space="preserve">Diversité des marchés et clients :
Le Salesman est un métier qui varie intensément selon le contexte de travail: il peut intervenir sur une grande variété de marchés, de produits et de clients qui, selon les caractéristiques, conditionnent ses activités (timing du marché, interlocuteurs, liquidité du marché, investisseurs privés, institutionnels). Son degré de spécialisation et de conseil est donc très élevé. 
Spécialisation produits :
Les marchés financiers proposent une très grande diversité de produits. Le Salesman doit maitriser son segment de marché, associé à une culture technico-commerciale aiguisée, pour établir les contrats et conclure ses ventes. Il est essentiel pour lui, d'être à l'aise avec les outils de bureautique car il travaille presque exclusivement à partir des tableaux de bord de données. Le contexte de marché international, exige une maitrise de la langue anglaise. 
Critères ESG :
Le développement de la demande sur les investissements labellisés (ex : ISR, green bonds) requiert de sa part une attention et une sensibilité sur la notion de responsabilité environnementale, sociale et de gouvernance. </v>
      </c>
      <c r="Q237" s="13" t="str">
        <f t="shared" si="58"/>
        <v xml:space="preserve">Type et taille d'entreprise : 
Le Salesman exerce principalement en salle des marchés pour être en contact direct avec les marchés de Bourse et les clients, dans des établissements bancaires ou d'investissement. Ce métier du front-office, s'inscrit dans un fort relationnel aux autres métiers : analystes, sales traders, négociateurs, data analyst, services de R&amp;D, car les choix qu'il opère sont conditionnés par la collecte d'information et la qualité du travail de ses collaborateurs. 
</v>
      </c>
      <c r="R237" s="13" t="str">
        <f t="shared" si="58"/>
        <v>Le Salesman a un rythme de travail soutenu car l'amplitude horaire est assez large et suppose une résistance au stress.</v>
      </c>
      <c r="S237" s="13" t="str">
        <f t="shared" si="58"/>
        <v xml:space="preserve">Le Salesman se déplace régulièrement lors de sa mission de prospection. Selon le positionnement et le fonctionnement de sa société, il peut exercer au niveau départemental, régional, national, voire international. </v>
      </c>
      <c r="T237" s="13" t="str">
        <f t="shared" si="58"/>
        <v>Directeur Associé
Sales Trader
Négociateur
Structureur
Analyste financier/crédit
Data Analyst</v>
      </c>
      <c r="U237" s="13" t="str">
        <f t="shared" si="58"/>
        <v>Clients
Directeurs financiers clients entreprises ou institutionnels
Partenaires de commercialisation</v>
      </c>
      <c r="V237" s="27" t="s">
        <v>96</v>
      </c>
      <c r="W237" s="4" t="s">
        <v>106</v>
      </c>
      <c r="X237" s="4" t="s">
        <v>111</v>
      </c>
      <c r="Y237" s="4" t="s">
        <v>13</v>
      </c>
      <c r="Z237" s="4">
        <v>2</v>
      </c>
      <c r="AA237" s="4" t="s">
        <v>13</v>
      </c>
      <c r="AB237" s="95">
        <v>31924</v>
      </c>
      <c r="AC237" s="95" t="s">
        <v>508</v>
      </c>
      <c r="AD237" s="95" t="s">
        <v>13</v>
      </c>
      <c r="AE237" s="95" t="s">
        <v>509</v>
      </c>
      <c r="AF237" s="140" t="s">
        <v>13</v>
      </c>
      <c r="AG237" s="13" t="s">
        <v>13</v>
      </c>
      <c r="AH237" s="26" t="s">
        <v>13</v>
      </c>
      <c r="AI237" s="13" t="s">
        <v>585</v>
      </c>
      <c r="AJ237" s="26" t="s">
        <v>13</v>
      </c>
      <c r="AK237" s="26" t="s">
        <v>13</v>
      </c>
      <c r="AL237" s="13" t="s">
        <v>13</v>
      </c>
      <c r="AM237" s="13" t="s">
        <v>13</v>
      </c>
      <c r="AN237" s="13" t="s">
        <v>13</v>
      </c>
      <c r="AO237" s="13" t="s">
        <v>13</v>
      </c>
    </row>
    <row r="238" spans="1:41" ht="34.200000000000003" hidden="1" customHeight="1" x14ac:dyDescent="0.3">
      <c r="A238" s="11">
        <v>8</v>
      </c>
      <c r="B238" s="11" t="str">
        <f t="shared" si="57"/>
        <v>-</v>
      </c>
      <c r="C238" s="11" t="str">
        <f t="shared" si="57"/>
        <v>SLE</v>
      </c>
      <c r="D238" s="11" t="str">
        <f t="shared" si="57"/>
        <v>DD</v>
      </c>
      <c r="E238" s="13" t="str">
        <f t="shared" si="57"/>
        <v>MFI110</v>
      </c>
      <c r="F238" s="13" t="str">
        <f>Tableau14556[[#This Row],[Code métier]]&amp;Tableau14556[[#This Row],[Compteur ne rien saisir]]</f>
        <v>MFI1108</v>
      </c>
      <c r="G238" s="11" t="str">
        <f t="shared" si="58"/>
        <v>VF</v>
      </c>
      <c r="H238" s="38">
        <f t="shared" si="58"/>
        <v>44334</v>
      </c>
      <c r="I238" s="13" t="str">
        <f t="shared" si="58"/>
        <v>Salesman</v>
      </c>
      <c r="J238" s="13" t="str">
        <f t="shared" si="58"/>
        <v>Commerciale produits financiers</v>
      </c>
      <c r="K238" s="13" t="str">
        <f t="shared" si="58"/>
        <v>FRONT OFFICE</v>
      </c>
      <c r="L238" s="13" t="str">
        <f t="shared" si="58"/>
        <v>Responsable Produits Financiers</v>
      </c>
      <c r="M238" s="13" t="str">
        <f t="shared" si="58"/>
        <v>Salesman</v>
      </c>
      <c r="N238" s="13" t="str">
        <f t="shared" si="58"/>
        <v>Le Salesman gère et développe un portefeuille de clients (entreprises, institutionnels ou particuliers). Il conseille et commercialise des produits et/ou services financiers utiles à la
gestion financière de ses clients.</v>
      </c>
      <c r="O238" s="13" t="str">
        <f t="shared" si="58"/>
        <v>Répondre aux besoins clients, satisfaire et fidéliser la clientèle :
Le Salesman écoute attentivement et prend en compte les besoins de ses clients investisseurs. Il propose des solutions d'investissements qui correspondent à son analyse de la situation, en fonction des produits dont il dispose en portefeuille.
Réaliser les ventes de ses produits, accroître le chiffre d'affaires et s'assurer du suivi :
Il gère le processus de vente avec le client, il est son interlocuteur unique. Régulièrement, il établit un suivi et fait remonter différentes informations aux dirigeants ou aux concepteurs produits de sa société (ex : les motifs de satisfaction et d’insatisfaction, informations concernant les entreprises concurrentes).
Prospecter et négocier :
Il prospecte, par téléphone, mails ou encore événements, la clientèle potentielle dans sa zone géographique. Au sein des entreprises des marchés financiers, il renforce son rôle de conseil, ses réseaux de contacts, d'apporteurs d'affaires et de prescripteurs afin de cultiver la notoriété de la société.</v>
      </c>
      <c r="P238" s="13" t="str">
        <f t="shared" si="58"/>
        <v xml:space="preserve">Diversité des marchés et clients :
Le Salesman est un métier qui varie intensément selon le contexte de travail: il peut intervenir sur une grande variété de marchés, de produits et de clients qui, selon les caractéristiques, conditionnent ses activités (timing du marché, interlocuteurs, liquidité du marché, investisseurs privés, institutionnels). Son degré de spécialisation et de conseil est donc très élevé. 
Spécialisation produits :
Les marchés financiers proposent une très grande diversité de produits. Le Salesman doit maitriser son segment de marché, associé à une culture technico-commerciale aiguisée, pour établir les contrats et conclure ses ventes. Il est essentiel pour lui, d'être à l'aise avec les outils de bureautique car il travaille presque exclusivement à partir des tableaux de bord de données. Le contexte de marché international, exige une maitrise de la langue anglaise. 
Critères ESG :
Le développement de la demande sur les investissements labellisés (ex : ISR, green bonds) requiert de sa part une attention et une sensibilité sur la notion de responsabilité environnementale, sociale et de gouvernance. </v>
      </c>
      <c r="Q238" s="13" t="str">
        <f t="shared" si="58"/>
        <v xml:space="preserve">Type et taille d'entreprise : 
Le Salesman exerce principalement en salle des marchés pour être en contact direct avec les marchés de Bourse et les clients, dans des établissements bancaires ou d'investissement. Ce métier du front-office, s'inscrit dans un fort relationnel aux autres métiers : analystes, sales traders, négociateurs, data analyst, services de R&amp;D, car les choix qu'il opère sont conditionnés par la collecte d'information et la qualité du travail de ses collaborateurs. 
</v>
      </c>
      <c r="R238" s="13" t="str">
        <f t="shared" si="58"/>
        <v>Le Salesman a un rythme de travail soutenu car l'amplitude horaire est assez large et suppose une résistance au stress.</v>
      </c>
      <c r="S238" s="13" t="str">
        <f t="shared" si="58"/>
        <v xml:space="preserve">Le Salesman se déplace régulièrement lors de sa mission de prospection. Selon le positionnement et le fonctionnement de sa société, il peut exercer au niveau départemental, régional, national, voire international. </v>
      </c>
      <c r="T238" s="13" t="str">
        <f t="shared" si="58"/>
        <v>Directeur Associé
Sales Trader
Négociateur
Structureur
Analyste financier/crédit
Data Analyst</v>
      </c>
      <c r="U238" s="13" t="str">
        <f t="shared" si="58"/>
        <v>Clients
Directeurs financiers clients entreprises ou institutionnels
Partenaires de commercialisation</v>
      </c>
      <c r="V238" s="27" t="s">
        <v>96</v>
      </c>
      <c r="W238" s="4" t="s">
        <v>215</v>
      </c>
      <c r="X238" s="4" t="s">
        <v>125</v>
      </c>
      <c r="Y238" s="4" t="s">
        <v>13</v>
      </c>
      <c r="Z238" s="4">
        <v>4</v>
      </c>
      <c r="AA238" s="4" t="s">
        <v>13</v>
      </c>
      <c r="AB238" s="95" t="s">
        <v>13</v>
      </c>
      <c r="AC238" s="95" t="s">
        <v>13</v>
      </c>
      <c r="AD238" s="95" t="s">
        <v>13</v>
      </c>
      <c r="AE238" s="95" t="str">
        <f>IF(Tableau14556[[#This Row],[N° RNCP-RS]]="-","-","https://www.francecompetences.fr/recherche/rncp/"&amp;Tableau14556[[#This Row],[N° RNCP-RS]])</f>
        <v>-</v>
      </c>
      <c r="AF238" s="140" t="s">
        <v>13</v>
      </c>
      <c r="AG238" s="13" t="s">
        <v>13</v>
      </c>
      <c r="AH238" s="26" t="s">
        <v>13</v>
      </c>
      <c r="AI238" s="13" t="s">
        <v>585</v>
      </c>
      <c r="AJ238" s="26" t="s">
        <v>13</v>
      </c>
      <c r="AK238" s="26" t="s">
        <v>13</v>
      </c>
      <c r="AL238" s="13" t="s">
        <v>13</v>
      </c>
      <c r="AM238" s="13" t="s">
        <v>13</v>
      </c>
      <c r="AN238" s="13" t="s">
        <v>13</v>
      </c>
      <c r="AO238" s="13" t="s">
        <v>13</v>
      </c>
    </row>
    <row r="239" spans="1:41" ht="34.200000000000003" hidden="1" customHeight="1" x14ac:dyDescent="0.3">
      <c r="A239" s="11">
        <v>9</v>
      </c>
      <c r="B239" s="11" t="str">
        <f t="shared" si="57"/>
        <v>-</v>
      </c>
      <c r="C239" s="11" t="str">
        <f t="shared" si="57"/>
        <v>SLE</v>
      </c>
      <c r="D239" s="11" t="str">
        <f t="shared" si="57"/>
        <v>DD</v>
      </c>
      <c r="E239" s="13" t="str">
        <f t="shared" si="57"/>
        <v>MFI110</v>
      </c>
      <c r="F239" s="13" t="str">
        <f>Tableau14556[[#This Row],[Code métier]]&amp;Tableau14556[[#This Row],[Compteur ne rien saisir]]</f>
        <v>MFI1109</v>
      </c>
      <c r="G239" s="11" t="str">
        <f t="shared" si="58"/>
        <v>VF</v>
      </c>
      <c r="H239" s="38">
        <f t="shared" si="58"/>
        <v>44334</v>
      </c>
      <c r="I239" s="13" t="str">
        <f t="shared" si="58"/>
        <v>Salesman</v>
      </c>
      <c r="J239" s="13" t="str">
        <f t="shared" si="58"/>
        <v>Commerciale produits financiers</v>
      </c>
      <c r="K239" s="13" t="str">
        <f t="shared" si="58"/>
        <v>FRONT OFFICE</v>
      </c>
      <c r="L239" s="13" t="str">
        <f t="shared" si="58"/>
        <v>Responsable Produits Financiers</v>
      </c>
      <c r="M239" s="13" t="str">
        <f t="shared" si="58"/>
        <v>Salesman</v>
      </c>
      <c r="N239" s="13" t="str">
        <f t="shared" si="58"/>
        <v>Le Salesman gère et développe un portefeuille de clients (entreprises, institutionnels ou particuliers). Il conseille et commercialise des produits et/ou services financiers utiles à la
gestion financière de ses clients.</v>
      </c>
      <c r="O239" s="13" t="str">
        <f t="shared" si="58"/>
        <v>Répondre aux besoins clients, satisfaire et fidéliser la clientèle :
Le Salesman écoute attentivement et prend en compte les besoins de ses clients investisseurs. Il propose des solutions d'investissements qui correspondent à son analyse de la situation, en fonction des produits dont il dispose en portefeuille.
Réaliser les ventes de ses produits, accroître le chiffre d'affaires et s'assurer du suivi :
Il gère le processus de vente avec le client, il est son interlocuteur unique. Régulièrement, il établit un suivi et fait remonter différentes informations aux dirigeants ou aux concepteurs produits de sa société (ex : les motifs de satisfaction et d’insatisfaction, informations concernant les entreprises concurrentes).
Prospecter et négocier :
Il prospecte, par téléphone, mails ou encore événements, la clientèle potentielle dans sa zone géographique. Au sein des entreprises des marchés financiers, il renforce son rôle de conseil, ses réseaux de contacts, d'apporteurs d'affaires et de prescripteurs afin de cultiver la notoriété de la société.</v>
      </c>
      <c r="P239" s="13" t="str">
        <f t="shared" si="58"/>
        <v xml:space="preserve">Diversité des marchés et clients :
Le Salesman est un métier qui varie intensément selon le contexte de travail: il peut intervenir sur une grande variété de marchés, de produits et de clients qui, selon les caractéristiques, conditionnent ses activités (timing du marché, interlocuteurs, liquidité du marché, investisseurs privés, institutionnels). Son degré de spécialisation et de conseil est donc très élevé. 
Spécialisation produits :
Les marchés financiers proposent une très grande diversité de produits. Le Salesman doit maitriser son segment de marché, associé à une culture technico-commerciale aiguisée, pour établir les contrats et conclure ses ventes. Il est essentiel pour lui, d'être à l'aise avec les outils de bureautique car il travaille presque exclusivement à partir des tableaux de bord de données. Le contexte de marché international, exige une maitrise de la langue anglaise. 
Critères ESG :
Le développement de la demande sur les investissements labellisés (ex : ISR, green bonds) requiert de sa part une attention et une sensibilité sur la notion de responsabilité environnementale, sociale et de gouvernance. </v>
      </c>
      <c r="Q239" s="13" t="str">
        <f t="shared" si="58"/>
        <v xml:space="preserve">Type et taille d'entreprise : 
Le Salesman exerce principalement en salle des marchés pour être en contact direct avec les marchés de Bourse et les clients, dans des établissements bancaires ou d'investissement. Ce métier du front-office, s'inscrit dans un fort relationnel aux autres métiers : analystes, sales traders, négociateurs, data analyst, services de R&amp;D, car les choix qu'il opère sont conditionnés par la collecte d'information et la qualité du travail de ses collaborateurs. 
</v>
      </c>
      <c r="R239" s="13" t="str">
        <f t="shared" si="58"/>
        <v>Le Salesman a un rythme de travail soutenu car l'amplitude horaire est assez large et suppose une résistance au stress.</v>
      </c>
      <c r="S239" s="13" t="str">
        <f t="shared" si="58"/>
        <v xml:space="preserve">Le Salesman se déplace régulièrement lors de sa mission de prospection. Selon le positionnement et le fonctionnement de sa société, il peut exercer au niveau départemental, régional, national, voire international. </v>
      </c>
      <c r="T239" s="13" t="str">
        <f t="shared" si="58"/>
        <v>Directeur Associé
Sales Trader
Négociateur
Structureur
Analyste financier/crédit
Data Analyst</v>
      </c>
      <c r="U239" s="13" t="str">
        <f t="shared" si="58"/>
        <v>Clients
Directeurs financiers clients entreprises ou institutionnels
Partenaires de commercialisation</v>
      </c>
      <c r="V239" s="27" t="s">
        <v>96</v>
      </c>
      <c r="W239" s="4" t="s">
        <v>215</v>
      </c>
      <c r="X239" s="4" t="s">
        <v>129</v>
      </c>
      <c r="Y239" s="4" t="s">
        <v>13</v>
      </c>
      <c r="Z239" s="4">
        <v>4</v>
      </c>
      <c r="AA239" s="4" t="s">
        <v>13</v>
      </c>
      <c r="AB239" s="95" t="s">
        <v>13</v>
      </c>
      <c r="AC239" s="95" t="s">
        <v>13</v>
      </c>
      <c r="AD239" s="95" t="s">
        <v>13</v>
      </c>
      <c r="AE239" s="95" t="str">
        <f>IF(Tableau14556[[#This Row],[N° RNCP-RS]]="-","-","https://www.francecompetences.fr/recherche/rncp/"&amp;Tableau14556[[#This Row],[N° RNCP-RS]])</f>
        <v>-</v>
      </c>
      <c r="AF239" s="140" t="s">
        <v>13</v>
      </c>
      <c r="AG239" s="13" t="s">
        <v>13</v>
      </c>
      <c r="AH239" s="26" t="s">
        <v>13</v>
      </c>
      <c r="AI239" s="13" t="s">
        <v>585</v>
      </c>
      <c r="AJ239" s="26" t="s">
        <v>13</v>
      </c>
      <c r="AK239" s="26" t="s">
        <v>13</v>
      </c>
      <c r="AL239" s="13" t="s">
        <v>13</v>
      </c>
      <c r="AM239" s="13" t="s">
        <v>13</v>
      </c>
      <c r="AN239" s="13" t="s">
        <v>13</v>
      </c>
      <c r="AO239" s="13" t="s">
        <v>13</v>
      </c>
    </row>
    <row r="240" spans="1:41" ht="34.200000000000003" hidden="1" customHeight="1" x14ac:dyDescent="0.3">
      <c r="A240" s="11">
        <v>10</v>
      </c>
      <c r="B240" s="11" t="str">
        <f t="shared" si="57"/>
        <v>-</v>
      </c>
      <c r="C240" s="11" t="str">
        <f t="shared" si="57"/>
        <v>SLE</v>
      </c>
      <c r="D240" s="11" t="str">
        <f t="shared" si="57"/>
        <v>DD</v>
      </c>
      <c r="E240" s="13" t="str">
        <f t="shared" si="57"/>
        <v>MFI110</v>
      </c>
      <c r="F240" s="13" t="str">
        <f>Tableau14556[[#This Row],[Code métier]]&amp;Tableau14556[[#This Row],[Compteur ne rien saisir]]</f>
        <v>MFI11010</v>
      </c>
      <c r="G240" s="11" t="str">
        <f t="shared" si="58"/>
        <v>VF</v>
      </c>
      <c r="H240" s="38">
        <f t="shared" si="58"/>
        <v>44334</v>
      </c>
      <c r="I240" s="13" t="str">
        <f t="shared" si="58"/>
        <v>Salesman</v>
      </c>
      <c r="J240" s="13" t="str">
        <f t="shared" si="58"/>
        <v>Commerciale produits financiers</v>
      </c>
      <c r="K240" s="13" t="str">
        <f t="shared" si="58"/>
        <v>FRONT OFFICE</v>
      </c>
      <c r="L240" s="13" t="str">
        <f t="shared" si="58"/>
        <v>Responsable Produits Financiers</v>
      </c>
      <c r="M240" s="13" t="str">
        <f t="shared" si="58"/>
        <v>Salesman</v>
      </c>
      <c r="N240" s="13" t="str">
        <f t="shared" si="58"/>
        <v>Le Salesman gère et développe un portefeuille de clients (entreprises, institutionnels ou particuliers). Il conseille et commercialise des produits et/ou services financiers utiles à la
gestion financière de ses clients.</v>
      </c>
      <c r="O240" s="13" t="str">
        <f t="shared" si="58"/>
        <v>Répondre aux besoins clients, satisfaire et fidéliser la clientèle :
Le Salesman écoute attentivement et prend en compte les besoins de ses clients investisseurs. Il propose des solutions d'investissements qui correspondent à son analyse de la situation, en fonction des produits dont il dispose en portefeuille.
Réaliser les ventes de ses produits, accroître le chiffre d'affaires et s'assurer du suivi :
Il gère le processus de vente avec le client, il est son interlocuteur unique. Régulièrement, il établit un suivi et fait remonter différentes informations aux dirigeants ou aux concepteurs produits de sa société (ex : les motifs de satisfaction et d’insatisfaction, informations concernant les entreprises concurrentes).
Prospecter et négocier :
Il prospecte, par téléphone, mails ou encore événements, la clientèle potentielle dans sa zone géographique. Au sein des entreprises des marchés financiers, il renforce son rôle de conseil, ses réseaux de contacts, d'apporteurs d'affaires et de prescripteurs afin de cultiver la notoriété de la société.</v>
      </c>
      <c r="P240" s="13" t="str">
        <f t="shared" si="58"/>
        <v xml:space="preserve">Diversité des marchés et clients :
Le Salesman est un métier qui varie intensément selon le contexte de travail: il peut intervenir sur une grande variété de marchés, de produits et de clients qui, selon les caractéristiques, conditionnent ses activités (timing du marché, interlocuteurs, liquidité du marché, investisseurs privés, institutionnels). Son degré de spécialisation et de conseil est donc très élevé. 
Spécialisation produits :
Les marchés financiers proposent une très grande diversité de produits. Le Salesman doit maitriser son segment de marché, associé à une culture technico-commerciale aiguisée, pour établir les contrats et conclure ses ventes. Il est essentiel pour lui, d'être à l'aise avec les outils de bureautique car il travaille presque exclusivement à partir des tableaux de bord de données. Le contexte de marché international, exige une maitrise de la langue anglaise. 
Critères ESG :
Le développement de la demande sur les investissements labellisés (ex : ISR, green bonds) requiert de sa part une attention et une sensibilité sur la notion de responsabilité environnementale, sociale et de gouvernance. </v>
      </c>
      <c r="Q240" s="13" t="str">
        <f t="shared" si="58"/>
        <v xml:space="preserve">Type et taille d'entreprise : 
Le Salesman exerce principalement en salle des marchés pour être en contact direct avec les marchés de Bourse et les clients, dans des établissements bancaires ou d'investissement. Ce métier du front-office, s'inscrit dans un fort relationnel aux autres métiers : analystes, sales traders, négociateurs, data analyst, services de R&amp;D, car les choix qu'il opère sont conditionnés par la collecte d'information et la qualité du travail de ses collaborateurs. 
</v>
      </c>
      <c r="R240" s="13" t="str">
        <f t="shared" si="58"/>
        <v>Le Salesman a un rythme de travail soutenu car l'amplitude horaire est assez large et suppose une résistance au stress.</v>
      </c>
      <c r="S240" s="13" t="str">
        <f t="shared" si="58"/>
        <v xml:space="preserve">Le Salesman se déplace régulièrement lors de sa mission de prospection. Selon le positionnement et le fonctionnement de sa société, il peut exercer au niveau départemental, régional, national, voire international. </v>
      </c>
      <c r="T240" s="13" t="str">
        <f t="shared" si="58"/>
        <v>Directeur Associé
Sales Trader
Négociateur
Structureur
Analyste financier/crédit
Data Analyst</v>
      </c>
      <c r="U240" s="13" t="str">
        <f t="shared" si="58"/>
        <v>Clients
Directeurs financiers clients entreprises ou institutionnels
Partenaires de commercialisation</v>
      </c>
      <c r="V240" s="27" t="s">
        <v>96</v>
      </c>
      <c r="W240" s="4" t="s">
        <v>210</v>
      </c>
      <c r="X240" s="4" t="s">
        <v>136</v>
      </c>
      <c r="Y240" s="4">
        <v>1</v>
      </c>
      <c r="Z240" s="4">
        <v>4</v>
      </c>
      <c r="AA240" s="4" t="s">
        <v>13</v>
      </c>
      <c r="AB240" s="95" t="s">
        <v>13</v>
      </c>
      <c r="AC240" s="95" t="s">
        <v>13</v>
      </c>
      <c r="AD240" s="95" t="s">
        <v>13</v>
      </c>
      <c r="AE240" s="95" t="str">
        <f>IF(Tableau14556[[#This Row],[N° RNCP-RS]]="-","-","https://www.francecompetences.fr/recherche/rncp/"&amp;Tableau14556[[#This Row],[N° RNCP-RS]])</f>
        <v>-</v>
      </c>
      <c r="AF240" s="140" t="s">
        <v>13</v>
      </c>
      <c r="AG240" s="13" t="s">
        <v>13</v>
      </c>
      <c r="AH240" s="26" t="s">
        <v>13</v>
      </c>
      <c r="AI240" s="13" t="s">
        <v>585</v>
      </c>
      <c r="AJ240" s="26" t="s">
        <v>13</v>
      </c>
      <c r="AK240" s="26" t="s">
        <v>13</v>
      </c>
      <c r="AL240" s="13" t="s">
        <v>13</v>
      </c>
      <c r="AM240" s="13" t="s">
        <v>13</v>
      </c>
      <c r="AN240" s="13" t="s">
        <v>13</v>
      </c>
      <c r="AO240" s="13" t="s">
        <v>13</v>
      </c>
    </row>
    <row r="241" spans="1:41" ht="34.200000000000003" hidden="1" customHeight="1" x14ac:dyDescent="0.3">
      <c r="A241" s="11">
        <v>11</v>
      </c>
      <c r="B241" s="11" t="str">
        <f t="shared" si="57"/>
        <v>-</v>
      </c>
      <c r="C241" s="11" t="str">
        <f t="shared" si="57"/>
        <v>SLE</v>
      </c>
      <c r="D241" s="11" t="str">
        <f t="shared" si="57"/>
        <v>DD</v>
      </c>
      <c r="E241" s="13" t="str">
        <f t="shared" si="57"/>
        <v>MFI110</v>
      </c>
      <c r="F241" s="13" t="str">
        <f>Tableau14556[[#This Row],[Code métier]]&amp;Tableau14556[[#This Row],[Compteur ne rien saisir]]</f>
        <v>MFI11011</v>
      </c>
      <c r="G241" s="11" t="str">
        <f t="shared" si="58"/>
        <v>VF</v>
      </c>
      <c r="H241" s="38">
        <f t="shared" si="58"/>
        <v>44334</v>
      </c>
      <c r="I241" s="13" t="str">
        <f t="shared" si="58"/>
        <v>Salesman</v>
      </c>
      <c r="J241" s="13" t="str">
        <f t="shared" si="58"/>
        <v>Commerciale produits financiers</v>
      </c>
      <c r="K241" s="13" t="str">
        <f t="shared" si="58"/>
        <v>FRONT OFFICE</v>
      </c>
      <c r="L241" s="13" t="str">
        <f t="shared" ref="L241:U242" si="59">IF(L239="","",L239)</f>
        <v>Responsable Produits Financiers</v>
      </c>
      <c r="M241" s="13" t="str">
        <f t="shared" si="59"/>
        <v>Salesman</v>
      </c>
      <c r="N241" s="13" t="str">
        <f t="shared" si="59"/>
        <v>Le Salesman gère et développe un portefeuille de clients (entreprises, institutionnels ou particuliers). Il conseille et commercialise des produits et/ou services financiers utiles à la
gestion financière de ses clients.</v>
      </c>
      <c r="O241" s="13" t="str">
        <f t="shared" si="59"/>
        <v>Répondre aux besoins clients, satisfaire et fidéliser la clientèle :
Le Salesman écoute attentivement et prend en compte les besoins de ses clients investisseurs. Il propose des solutions d'investissements qui correspondent à son analyse de la situation, en fonction des produits dont il dispose en portefeuille.
Réaliser les ventes de ses produits, accroître le chiffre d'affaires et s'assurer du suivi :
Il gère le processus de vente avec le client, il est son interlocuteur unique. Régulièrement, il établit un suivi et fait remonter différentes informations aux dirigeants ou aux concepteurs produits de sa société (ex : les motifs de satisfaction et d’insatisfaction, informations concernant les entreprises concurrentes).
Prospecter et négocier :
Il prospecte, par téléphone, mails ou encore événements, la clientèle potentielle dans sa zone géographique. Au sein des entreprises des marchés financiers, il renforce son rôle de conseil, ses réseaux de contacts, d'apporteurs d'affaires et de prescripteurs afin de cultiver la notoriété de la société.</v>
      </c>
      <c r="P241" s="13" t="str">
        <f t="shared" si="59"/>
        <v xml:space="preserve">Diversité des marchés et clients :
Le Salesman est un métier qui varie intensément selon le contexte de travail: il peut intervenir sur une grande variété de marchés, de produits et de clients qui, selon les caractéristiques, conditionnent ses activités (timing du marché, interlocuteurs, liquidité du marché, investisseurs privés, institutionnels). Son degré de spécialisation et de conseil est donc très élevé. 
Spécialisation produits :
Les marchés financiers proposent une très grande diversité de produits. Le Salesman doit maitriser son segment de marché, associé à une culture technico-commerciale aiguisée, pour établir les contrats et conclure ses ventes. Il est essentiel pour lui, d'être à l'aise avec les outils de bureautique car il travaille presque exclusivement à partir des tableaux de bord de données. Le contexte de marché international, exige une maitrise de la langue anglaise. 
Critères ESG :
Le développement de la demande sur les investissements labellisés (ex : ISR, green bonds) requiert de sa part une attention et une sensibilité sur la notion de responsabilité environnementale, sociale et de gouvernance. </v>
      </c>
      <c r="Q241" s="13" t="str">
        <f t="shared" si="59"/>
        <v xml:space="preserve">Type et taille d'entreprise : 
Le Salesman exerce principalement en salle des marchés pour être en contact direct avec les marchés de Bourse et les clients, dans des établissements bancaires ou d'investissement. Ce métier du front-office, s'inscrit dans un fort relationnel aux autres métiers : analystes, sales traders, négociateurs, data analyst, services de R&amp;D, car les choix qu'il opère sont conditionnés par la collecte d'information et la qualité du travail de ses collaborateurs. 
</v>
      </c>
      <c r="R241" s="13" t="str">
        <f t="shared" si="59"/>
        <v>Le Salesman a un rythme de travail soutenu car l'amplitude horaire est assez large et suppose une résistance au stress.</v>
      </c>
      <c r="S241" s="13" t="str">
        <f t="shared" si="59"/>
        <v xml:space="preserve">Le Salesman se déplace régulièrement lors de sa mission de prospection. Selon le positionnement et le fonctionnement de sa société, il peut exercer au niveau départemental, régional, national, voire international. </v>
      </c>
      <c r="T241" s="13" t="str">
        <f t="shared" si="59"/>
        <v>Directeur Associé
Sales Trader
Négociateur
Structureur
Analyste financier/crédit
Data Analyst</v>
      </c>
      <c r="U241" s="13" t="str">
        <f t="shared" si="59"/>
        <v>Clients
Directeurs financiers clients entreprises ou institutionnels
Partenaires de commercialisation</v>
      </c>
      <c r="V241" s="27" t="s">
        <v>96</v>
      </c>
      <c r="W241" s="4" t="s">
        <v>140</v>
      </c>
      <c r="X241" s="4" t="s">
        <v>142</v>
      </c>
      <c r="Y241" s="4">
        <v>3</v>
      </c>
      <c r="Z241" s="4">
        <v>4</v>
      </c>
      <c r="AA241" s="4" t="s">
        <v>13</v>
      </c>
      <c r="AB241" s="95" t="s">
        <v>13</v>
      </c>
      <c r="AC241" s="95" t="s">
        <v>13</v>
      </c>
      <c r="AD241" s="95" t="s">
        <v>13</v>
      </c>
      <c r="AE241" s="95" t="str">
        <f>IF(Tableau14556[[#This Row],[N° RNCP-RS]]="-","-","https://www.francecompetences.fr/recherche/rncp/"&amp;Tableau14556[[#This Row],[N° RNCP-RS]])</f>
        <v>-</v>
      </c>
      <c r="AF241" s="140" t="s">
        <v>13</v>
      </c>
      <c r="AG241" s="13" t="s">
        <v>13</v>
      </c>
      <c r="AH241" s="26" t="s">
        <v>13</v>
      </c>
      <c r="AI241" s="13" t="s">
        <v>585</v>
      </c>
      <c r="AJ241" s="26" t="s">
        <v>13</v>
      </c>
      <c r="AK241" s="26" t="s">
        <v>13</v>
      </c>
      <c r="AL241" s="13" t="s">
        <v>13</v>
      </c>
      <c r="AM241" s="13" t="s">
        <v>13</v>
      </c>
      <c r="AN241" s="13" t="s">
        <v>13</v>
      </c>
      <c r="AO241" s="13" t="s">
        <v>13</v>
      </c>
    </row>
    <row r="242" spans="1:41" ht="34.200000000000003" hidden="1" customHeight="1" x14ac:dyDescent="0.3">
      <c r="A242" s="11">
        <v>12</v>
      </c>
      <c r="B242" s="11" t="str">
        <f t="shared" si="57"/>
        <v>-</v>
      </c>
      <c r="C242" s="11" t="str">
        <f t="shared" si="57"/>
        <v>SLE</v>
      </c>
      <c r="D242" s="11" t="str">
        <f t="shared" si="57"/>
        <v>DD</v>
      </c>
      <c r="E242" s="13" t="str">
        <f t="shared" si="57"/>
        <v>MFI110</v>
      </c>
      <c r="F242" s="13" t="str">
        <f>Tableau14556[[#This Row],[Code métier]]&amp;Tableau14556[[#This Row],[Compteur ne rien saisir]]</f>
        <v>MFI11012</v>
      </c>
      <c r="G242" s="11" t="str">
        <f t="shared" si="58"/>
        <v>VF</v>
      </c>
      <c r="H242" s="38">
        <f t="shared" si="58"/>
        <v>44334</v>
      </c>
      <c r="I242" s="13" t="str">
        <f t="shared" si="58"/>
        <v>Salesman</v>
      </c>
      <c r="J242" s="13" t="str">
        <f t="shared" si="58"/>
        <v>Commerciale produits financiers</v>
      </c>
      <c r="K242" s="13" t="str">
        <f t="shared" si="58"/>
        <v>FRONT OFFICE</v>
      </c>
      <c r="L242" s="13" t="str">
        <f t="shared" si="59"/>
        <v>Responsable Produits Financiers</v>
      </c>
      <c r="M242" s="13" t="str">
        <f t="shared" si="59"/>
        <v>Salesman</v>
      </c>
      <c r="N242" s="13" t="str">
        <f t="shared" si="59"/>
        <v>Le Salesman gère et développe un portefeuille de clients (entreprises, institutionnels ou particuliers). Il conseille et commercialise des produits et/ou services financiers utiles à la
gestion financière de ses clients.</v>
      </c>
      <c r="O242" s="13" t="str">
        <f t="shared" si="59"/>
        <v>Répondre aux besoins clients, satisfaire et fidéliser la clientèle :
Le Salesman écoute attentivement et prend en compte les besoins de ses clients investisseurs. Il propose des solutions d'investissements qui correspondent à son analyse de la situation, en fonction des produits dont il dispose en portefeuille.
Réaliser les ventes de ses produits, accroître le chiffre d'affaires et s'assurer du suivi :
Il gère le processus de vente avec le client, il est son interlocuteur unique. Régulièrement, il établit un suivi et fait remonter différentes informations aux dirigeants ou aux concepteurs produits de sa société (ex : les motifs de satisfaction et d’insatisfaction, informations concernant les entreprises concurrentes).
Prospecter et négocier :
Il prospecte, par téléphone, mails ou encore événements, la clientèle potentielle dans sa zone géographique. Au sein des entreprises des marchés financiers, il renforce son rôle de conseil, ses réseaux de contacts, d'apporteurs d'affaires et de prescripteurs afin de cultiver la notoriété de la société.</v>
      </c>
      <c r="P242" s="13" t="str">
        <f t="shared" si="59"/>
        <v xml:space="preserve">Diversité des marchés et clients :
Le Salesman est un métier qui varie intensément selon le contexte de travail: il peut intervenir sur une grande variété de marchés, de produits et de clients qui, selon les caractéristiques, conditionnent ses activités (timing du marché, interlocuteurs, liquidité du marché, investisseurs privés, institutionnels). Son degré de spécialisation et de conseil est donc très élevé. 
Spécialisation produits :
Les marchés financiers proposent une très grande diversité de produits. Le Salesman doit maitriser son segment de marché, associé à une culture technico-commerciale aiguisée, pour établir les contrats et conclure ses ventes. Il est essentiel pour lui, d'être à l'aise avec les outils de bureautique car il travaille presque exclusivement à partir des tableaux de bord de données. Le contexte de marché international, exige une maitrise de la langue anglaise. 
Critères ESG :
Le développement de la demande sur les investissements labellisés (ex : ISR, green bonds) requiert de sa part une attention et une sensibilité sur la notion de responsabilité environnementale, sociale et de gouvernance. </v>
      </c>
      <c r="Q242" s="13" t="str">
        <f t="shared" si="59"/>
        <v xml:space="preserve">Type et taille d'entreprise : 
Le Salesman exerce principalement en salle des marchés pour être en contact direct avec les marchés de Bourse et les clients, dans des établissements bancaires ou d'investissement. Ce métier du front-office, s'inscrit dans un fort relationnel aux autres métiers : analystes, sales traders, négociateurs, data analyst, services de R&amp;D, car les choix qu'il opère sont conditionnés par la collecte d'information et la qualité du travail de ses collaborateurs. 
</v>
      </c>
      <c r="R242" s="13" t="str">
        <f t="shared" si="59"/>
        <v>Le Salesman a un rythme de travail soutenu car l'amplitude horaire est assez large et suppose une résistance au stress.</v>
      </c>
      <c r="S242" s="13" t="str">
        <f t="shared" si="59"/>
        <v xml:space="preserve">Le Salesman se déplace régulièrement lors de sa mission de prospection. Selon le positionnement et le fonctionnement de sa société, il peut exercer au niveau départemental, régional, national, voire international. </v>
      </c>
      <c r="T242" s="13" t="str">
        <f t="shared" si="59"/>
        <v>Directeur Associé
Sales Trader
Négociateur
Structureur
Analyste financier/crédit
Data Analyst</v>
      </c>
      <c r="U242" s="13" t="str">
        <f t="shared" si="59"/>
        <v>Clients
Directeurs financiers clients entreprises ou institutionnels
Partenaires de commercialisation</v>
      </c>
      <c r="V242" s="27" t="s">
        <v>96</v>
      </c>
      <c r="W242" s="4" t="s">
        <v>140</v>
      </c>
      <c r="X242" s="4" t="s">
        <v>149</v>
      </c>
      <c r="Y242" s="4" t="s">
        <v>13</v>
      </c>
      <c r="Z242" s="4">
        <v>4</v>
      </c>
      <c r="AA242" s="4" t="s">
        <v>13</v>
      </c>
      <c r="AB242" s="95" t="s">
        <v>13</v>
      </c>
      <c r="AC242" s="95" t="s">
        <v>13</v>
      </c>
      <c r="AD242" s="95" t="s">
        <v>13</v>
      </c>
      <c r="AE242" s="95" t="str">
        <f>IF(Tableau14556[[#This Row],[N° RNCP-RS]]="-","-","https://www.francecompetences.fr/recherche/rncp/"&amp;Tableau14556[[#This Row],[N° RNCP-RS]])</f>
        <v>-</v>
      </c>
      <c r="AF242" s="140" t="s">
        <v>13</v>
      </c>
      <c r="AG242" s="13" t="s">
        <v>13</v>
      </c>
      <c r="AH242" s="26" t="s">
        <v>13</v>
      </c>
      <c r="AI242" s="13" t="s">
        <v>585</v>
      </c>
      <c r="AJ242" s="26" t="s">
        <v>13</v>
      </c>
      <c r="AK242" s="26" t="s">
        <v>13</v>
      </c>
      <c r="AL242" s="13" t="s">
        <v>13</v>
      </c>
      <c r="AM242" s="13" t="s">
        <v>13</v>
      </c>
      <c r="AN242" s="13" t="s">
        <v>13</v>
      </c>
      <c r="AO242" s="13" t="s">
        <v>13</v>
      </c>
    </row>
    <row r="243" spans="1:41" ht="314.39999999999998" hidden="1" customHeight="1" x14ac:dyDescent="0.3">
      <c r="A243" s="12">
        <v>1</v>
      </c>
      <c r="B243" s="7" t="s">
        <v>234</v>
      </c>
      <c r="C243" s="35" t="s">
        <v>218</v>
      </c>
      <c r="D243" s="7" t="s">
        <v>247</v>
      </c>
      <c r="E243" s="12" t="s">
        <v>53</v>
      </c>
      <c r="F243" s="12" t="str">
        <f>Tableau14556[[#This Row],[Code métier]]&amp;Tableau14556[[#This Row],[Compteur ne rien saisir]]</f>
        <v>MFI1111</v>
      </c>
      <c r="G243" s="143" t="s">
        <v>448</v>
      </c>
      <c r="H243" s="36">
        <v>44349</v>
      </c>
      <c r="I243" s="8" t="s">
        <v>394</v>
      </c>
      <c r="J243" s="8" t="s">
        <v>220</v>
      </c>
      <c r="K243" s="8" t="s">
        <v>266</v>
      </c>
      <c r="L243" s="8" t="s">
        <v>395</v>
      </c>
      <c r="M243" s="8" t="s">
        <v>396</v>
      </c>
      <c r="N243" s="8" t="s">
        <v>397</v>
      </c>
      <c r="O243" s="8" t="s">
        <v>398</v>
      </c>
      <c r="P243" s="8" t="s">
        <v>575</v>
      </c>
      <c r="Q243" s="8" t="s">
        <v>399</v>
      </c>
      <c r="R243" s="8" t="s">
        <v>400</v>
      </c>
      <c r="S243" s="8" t="s">
        <v>401</v>
      </c>
      <c r="T243" s="8" t="s">
        <v>402</v>
      </c>
      <c r="U243" s="8" t="s">
        <v>403</v>
      </c>
      <c r="V243" s="27" t="s">
        <v>96</v>
      </c>
      <c r="W243" s="4" t="s">
        <v>215</v>
      </c>
      <c r="X243" s="4" t="s">
        <v>128</v>
      </c>
      <c r="Y243" s="4">
        <v>1</v>
      </c>
      <c r="Z243" s="4">
        <v>4</v>
      </c>
      <c r="AA243" s="4" t="s">
        <v>13</v>
      </c>
      <c r="AB243" s="96">
        <v>34775</v>
      </c>
      <c r="AC243" s="117" t="s">
        <v>510</v>
      </c>
      <c r="AD243" s="96" t="s">
        <v>13</v>
      </c>
      <c r="AE243" s="96" t="str">
        <f>IF(Tableau14556[[#This Row],[N° RNCP-RS]]="-","-","https://www.francecompetences.fr/recherche/rncp/"&amp;Tableau14556[[#This Row],[N° RNCP-RS]])</f>
        <v>https://www.francecompetences.fr/recherche/rncp/34775</v>
      </c>
      <c r="AF243" s="117" t="s">
        <v>556</v>
      </c>
      <c r="AG243" s="14" t="s">
        <v>13</v>
      </c>
      <c r="AH243" s="8" t="s">
        <v>13</v>
      </c>
      <c r="AI243" s="14" t="s">
        <v>585</v>
      </c>
      <c r="AJ243" s="8" t="s">
        <v>245</v>
      </c>
      <c r="AK243" s="8" t="s">
        <v>248</v>
      </c>
      <c r="AL243" s="14" t="s">
        <v>13</v>
      </c>
      <c r="AM243" s="14" t="s">
        <v>13</v>
      </c>
      <c r="AN243" s="14" t="s">
        <v>13</v>
      </c>
      <c r="AO243" s="14" t="s">
        <v>13</v>
      </c>
    </row>
    <row r="244" spans="1:41" ht="34.200000000000003" hidden="1" customHeight="1" x14ac:dyDescent="0.3">
      <c r="A244" s="12">
        <v>2</v>
      </c>
      <c r="B244" s="12" t="str">
        <f t="shared" ref="B244:E254" si="60">IF(B243="","",B243)</f>
        <v>CM</v>
      </c>
      <c r="C244" s="12" t="str">
        <f t="shared" si="60"/>
        <v>SLE</v>
      </c>
      <c r="D244" s="12" t="str">
        <f t="shared" si="60"/>
        <v>DD</v>
      </c>
      <c r="E244" s="12" t="str">
        <f t="shared" si="60"/>
        <v>MFI111</v>
      </c>
      <c r="F244" s="12" t="str">
        <f>Tableau14556[[#This Row],[Code métier]]&amp;Tableau14556[[#This Row],[Compteur ne rien saisir]]</f>
        <v>MFI1112</v>
      </c>
      <c r="G244" s="12" t="str">
        <f t="shared" ref="G244:U254" si="61">IF(G243="","",G243)</f>
        <v>VF</v>
      </c>
      <c r="H244" s="39">
        <f t="shared" si="61"/>
        <v>44349</v>
      </c>
      <c r="I244" s="14" t="str">
        <f t="shared" si="61"/>
        <v>Conseiller en gestion de patrimoine</v>
      </c>
      <c r="J244" s="14" t="str">
        <f t="shared" si="61"/>
        <v>Conseillère en gestion de patrimoine</v>
      </c>
      <c r="K244" s="14" t="str">
        <f t="shared" si="61"/>
        <v>GESTIONS D'ACTIFS</v>
      </c>
      <c r="L244" s="14" t="str">
        <f t="shared" si="61"/>
        <v>Conseiller patrimonial
Conseiller financier
Ingénieur patrimonial
Banquier privé</v>
      </c>
      <c r="M244" s="14" t="str">
        <f t="shared" si="61"/>
        <v>Private banker
Wealth Manager</v>
      </c>
      <c r="N244" s="14" t="str">
        <f t="shared" si="61"/>
        <v>Le Conseiller en Gestion de Patrimoine accompagne une clientèle de particuliers et/ou de professionnels dans la gestion et l'optimisation de leur patrimoine, en leur proposant des produits financiers adaptés. 
Il noue des relations de confiance avec ses clients en adoptant une approche à la fois commerciale, d'expertise technique et de conseil.</v>
      </c>
      <c r="O244" s="14" t="str">
        <f t="shared" si="61"/>
        <v>Prospecter de nouveaux clients et développer son portefeuille :
Le Conseiller en Gestion de Patrimoine développe son portefeuille de clients particuliers et professionnels, en prenant contact avec des clients potentiels par le biais de son réseau. Il les informe des nouveaux produits et des évolutions du marché, pour viser des placements adaptés et assurer une optimisation dans le respect des réglementations et de la fiscalité en vigueur. Il apporte une expertise en matière de conseil patrimonial par des préconisations de produits  financiers, d’assurances et de prévoyance, dans le respect des attentes client du point de vue civil, fiscal et social. Il s'entoure d'experts d'autres professions pour assurer un conseil global et de qualité selon la typologie de client (notaire, expert-comptable, fiscaliste...). Par ses conseils et la connaissance qu'il acquiert de ses clients, il vise à établir des relations de long terme avec lui.
Établir un bilan et définir une stratégie patrimoniale : 
Il conseille et accompagne sa clientèle sur la création, la gestion, le développement, la protection et la transmission du patrimoine. Il réalise une étude personnalisée de la situation du client et une photographie de son patrimoine et définit en conséquence, une stratégie adaptée en lui expliquant les avantages, les inconvénients et les risques encourus. Il préconise les supports adaptés et commercialise des produits financiers et d’assurance, en veillant à maximiser les gains tout en maîtrisant les risques. Il identifie les écarts significatifs entre les réalisations et les prévisions. 
Être en veille et se former : 
Il doit se tenir informé des évolutions réglementaires, juridiques ou fiscales spécifiques au secteur financier et bancaire. Il maîtrise les grandes tendances de l’économie et répercute son analyse sur le conseil apporté à ses clients. Il se forme régulièrement sur la réglementation et les produits, et se tient au fait des perspectives économiques mondiales et locales.</v>
      </c>
      <c r="P244" s="14" t="str">
        <f t="shared" si="61"/>
        <v>Diversité des spécialités métiers :
Le Conseiller en Gestion de Patrimoine peut se consacrer à des cibles clients précises. Il est alors spécialiste du patrimoine des chefs d'entreprise, par exemple, ou de grandes fortunes. Il se forme spécifiquement sur l'expertise juridique et fiscale liée à ces environnements. Lorsqu'il est Wealth Manager, il gère les grandes fortunes, notamment familiales, pour lesquelles la stratégie patrimoniale requiert des compétences spécifiques. 
La réglementation :
Elle constitue un enjeu fort pour ce métier et imprègne tous les processus suivis par le Conseiller en gestion de Patrimoine (Wealth Manager). Au cours des 20 dernières années, la réglementation financière a beaucoup évolué en réponse aux crises financières, en particulier afin de mieux protéger le client et améliorer la gestion des risques (la lutte contre le blanchiment, la Directive Marchés des Instruments financiers ou encore la Directive OPCVM ou la Directive Distribution de l'assurance...). Cela a profondément transformé le métier du Conseiller en Gestion de Patrimoine (Wealth Manager) qui doit se conformer à ces exigences dans tous les aspects de sa relation avec ses clients (notamment contractuels, financiers et administratifs). 
Enjeux micro et macro économiques :
Les événements macro-économiques et géopolitiques internationaux et les bouleversements sociétaux ou technologiques (l'ESG, l'intelligence artificielle, les biotechnologies...) influencent les marchés financiers et peuvent créer des fragilités et des opportunités d'investissement que le Conseiller en Gestion de Patrimoine (Wealth Manager) doit prendre en compte dans ses conseils. Son travail est également impacté par les évolutions politiques, économiques ou fiscales du pays dans lequel il exerce, qui peuvent influencer les choix de ses clients.</v>
      </c>
      <c r="Q244" s="14" t="str">
        <f t="shared" si="61"/>
        <v>Type et taille d'organisation :
Le Conseiller en Gestion de Patrimoine doit être autonome pour tout ce qui relève de la réglementation. Il définit sa propre stratégie, assure la veille sur les produits et les marchés et constitue intégralement ses revenus, par le biais de commissions. Il développe également des compétences de positionnement et d'entreprise et sur les processus administratifs.
En tant que salarié d'une entreprise des marchés financiers, il se concentre principalement sur le développement commercial et jouit de l'assistance juridique, administrative, réglementaire et commerciale, de son employeur. Il travaille au sein d'une équipe où les objectifs commerciaux constituent un challenge, dont l'atteinte peut impacter sa rémunération.</v>
      </c>
      <c r="R244" s="14" t="str">
        <f t="shared" si="61"/>
        <v>Selon les objectifs commerciaux fixés, les horaires peuvent varier au cours des différentes périodes commerciales de l'année. Les horaires demeurent assez stables et dépendent des demandes des clients et de leur disponibilité.</v>
      </c>
      <c r="S244" s="14" t="str">
        <f t="shared" si="61"/>
        <v xml:space="preserve">Selon son secteur d'affectation géographique, les déplacements en clientèle sont récurrents, en France ou à l'international. Ils peuvent se faire également en visioconférence, mais la relation commerciale est un enjeu fort pour ce métier qui s'attachera à la préserver, en assurant un service de proximité. </v>
      </c>
      <c r="T244" s="14" t="str">
        <f t="shared" si="61"/>
        <v>Directeur-Associé
Secrétaire Général
Sales Trader
Salesman
Juriste 
Fiscaliste
Structureur
Gestionnaire middle office
Gestionnaire back office
Comptable
Broker
Risk Manager
Spécialiste conformité
Analyste stratégique / Économiste
Ensemble des fonctions supports de l'entreprise</v>
      </c>
      <c r="U244" s="14" t="str">
        <f t="shared" si="61"/>
        <v>Clients
Banques
Assurances
Avocats
Partenaires de commercialisation</v>
      </c>
      <c r="V244" s="27" t="s">
        <v>180</v>
      </c>
      <c r="W244" s="4" t="s">
        <v>181</v>
      </c>
      <c r="X244" s="4" t="s">
        <v>184</v>
      </c>
      <c r="Y244" s="4">
        <v>2</v>
      </c>
      <c r="Z244" s="4">
        <v>4</v>
      </c>
      <c r="AA244" s="4" t="s">
        <v>13</v>
      </c>
      <c r="AB244" s="96">
        <v>31924</v>
      </c>
      <c r="AC244" s="117" t="s">
        <v>508</v>
      </c>
      <c r="AD244" s="96" t="s">
        <v>13</v>
      </c>
      <c r="AE244" s="96" t="str">
        <f>IF(Tableau14556[[#This Row],[N° RNCP-RS]]="-","-","https://www.francecompetences.fr/recherche/rncp/"&amp;Tableau14556[[#This Row],[N° RNCP-RS]])</f>
        <v>https://www.francecompetences.fr/recherche/rncp/31924</v>
      </c>
      <c r="AF244" s="141" t="s">
        <v>13</v>
      </c>
      <c r="AG244" s="14" t="s">
        <v>13</v>
      </c>
      <c r="AH244" s="8" t="s">
        <v>13</v>
      </c>
      <c r="AI244" s="14" t="s">
        <v>585</v>
      </c>
      <c r="AJ244" s="8" t="s">
        <v>284</v>
      </c>
      <c r="AK244" s="8" t="s">
        <v>362</v>
      </c>
      <c r="AL244" s="14" t="s">
        <v>13</v>
      </c>
      <c r="AM244" s="14" t="s">
        <v>13</v>
      </c>
      <c r="AN244" s="14" t="s">
        <v>13</v>
      </c>
      <c r="AO244" s="14" t="s">
        <v>13</v>
      </c>
    </row>
    <row r="245" spans="1:41" ht="34.200000000000003" hidden="1" customHeight="1" x14ac:dyDescent="0.3">
      <c r="A245" s="12">
        <v>3</v>
      </c>
      <c r="B245" s="12" t="str">
        <f t="shared" si="60"/>
        <v>CM</v>
      </c>
      <c r="C245" s="12" t="str">
        <f t="shared" si="60"/>
        <v>SLE</v>
      </c>
      <c r="D245" s="12" t="str">
        <f t="shared" si="60"/>
        <v>DD</v>
      </c>
      <c r="E245" s="12" t="str">
        <f t="shared" si="60"/>
        <v>MFI111</v>
      </c>
      <c r="F245" s="12" t="str">
        <f>Tableau14556[[#This Row],[Code métier]]&amp;Tableau14556[[#This Row],[Compteur ne rien saisir]]</f>
        <v>MFI1113</v>
      </c>
      <c r="G245" s="12" t="str">
        <f t="shared" si="61"/>
        <v>VF</v>
      </c>
      <c r="H245" s="39">
        <f t="shared" si="61"/>
        <v>44349</v>
      </c>
      <c r="I245" s="14" t="str">
        <f t="shared" si="61"/>
        <v>Conseiller en gestion de patrimoine</v>
      </c>
      <c r="J245" s="14" t="str">
        <f t="shared" si="61"/>
        <v>Conseillère en gestion de patrimoine</v>
      </c>
      <c r="K245" s="14" t="str">
        <f t="shared" si="61"/>
        <v>GESTIONS D'ACTIFS</v>
      </c>
      <c r="L245" s="14" t="str">
        <f t="shared" si="61"/>
        <v>Conseiller patrimonial
Conseiller financier
Ingénieur patrimonial
Banquier privé</v>
      </c>
      <c r="M245" s="14" t="str">
        <f t="shared" si="61"/>
        <v>Private banker
Wealth Manager</v>
      </c>
      <c r="N245" s="14" t="str">
        <f t="shared" si="61"/>
        <v>Le Conseiller en Gestion de Patrimoine accompagne une clientèle de particuliers et/ou de professionnels dans la gestion et l'optimisation de leur patrimoine, en leur proposant des produits financiers adaptés. 
Il noue des relations de confiance avec ses clients en adoptant une approche à la fois commerciale, d'expertise technique et de conseil.</v>
      </c>
      <c r="O245" s="14" t="str">
        <f t="shared" si="61"/>
        <v>Prospecter de nouveaux clients et développer son portefeuille :
Le Conseiller en Gestion de Patrimoine développe son portefeuille de clients particuliers et professionnels, en prenant contact avec des clients potentiels par le biais de son réseau. Il les informe des nouveaux produits et des évolutions du marché, pour viser des placements adaptés et assurer une optimisation dans le respect des réglementations et de la fiscalité en vigueur. Il apporte une expertise en matière de conseil patrimonial par des préconisations de produits  financiers, d’assurances et de prévoyance, dans le respect des attentes client du point de vue civil, fiscal et social. Il s'entoure d'experts d'autres professions pour assurer un conseil global et de qualité selon la typologie de client (notaire, expert-comptable, fiscaliste...). Par ses conseils et la connaissance qu'il acquiert de ses clients, il vise à établir des relations de long terme avec lui.
Établir un bilan et définir une stratégie patrimoniale : 
Il conseille et accompagne sa clientèle sur la création, la gestion, le développement, la protection et la transmission du patrimoine. Il réalise une étude personnalisée de la situation du client et une photographie de son patrimoine et définit en conséquence, une stratégie adaptée en lui expliquant les avantages, les inconvénients et les risques encourus. Il préconise les supports adaptés et commercialise des produits financiers et d’assurance, en veillant à maximiser les gains tout en maîtrisant les risques. Il identifie les écarts significatifs entre les réalisations et les prévisions. 
Être en veille et se former : 
Il doit se tenir informé des évolutions réglementaires, juridiques ou fiscales spécifiques au secteur financier et bancaire. Il maîtrise les grandes tendances de l’économie et répercute son analyse sur le conseil apporté à ses clients. Il se forme régulièrement sur la réglementation et les produits, et se tient au fait des perspectives économiques mondiales et locales.</v>
      </c>
      <c r="P245" s="14" t="str">
        <f t="shared" si="61"/>
        <v>Diversité des spécialités métiers :
Le Conseiller en Gestion de Patrimoine peut se consacrer à des cibles clients précises. Il est alors spécialiste du patrimoine des chefs d'entreprise, par exemple, ou de grandes fortunes. Il se forme spécifiquement sur l'expertise juridique et fiscale liée à ces environnements. Lorsqu'il est Wealth Manager, il gère les grandes fortunes, notamment familiales, pour lesquelles la stratégie patrimoniale requiert des compétences spécifiques. 
La réglementation :
Elle constitue un enjeu fort pour ce métier et imprègne tous les processus suivis par le Conseiller en gestion de Patrimoine (Wealth Manager). Au cours des 20 dernières années, la réglementation financière a beaucoup évolué en réponse aux crises financières, en particulier afin de mieux protéger le client et améliorer la gestion des risques (la lutte contre le blanchiment, la Directive Marchés des Instruments financiers ou encore la Directive OPCVM ou la Directive Distribution de l'assurance...). Cela a profondément transformé le métier du Conseiller en Gestion de Patrimoine (Wealth Manager) qui doit se conformer à ces exigences dans tous les aspects de sa relation avec ses clients (notamment contractuels, financiers et administratifs). 
Enjeux micro et macro économiques :
Les événements macro-économiques et géopolitiques internationaux et les bouleversements sociétaux ou technologiques (l'ESG, l'intelligence artificielle, les biotechnologies...) influencent les marchés financiers et peuvent créer des fragilités et des opportunités d'investissement que le Conseiller en Gestion de Patrimoine (Wealth Manager) doit prendre en compte dans ses conseils. Son travail est également impacté par les évolutions politiques, économiques ou fiscales du pays dans lequel il exerce, qui peuvent influencer les choix de ses clients.</v>
      </c>
      <c r="Q245" s="14" t="str">
        <f t="shared" si="61"/>
        <v>Type et taille d'organisation :
Le Conseiller en Gestion de Patrimoine doit être autonome pour tout ce qui relève de la réglementation. Il définit sa propre stratégie, assure la veille sur les produits et les marchés et constitue intégralement ses revenus, par le biais de commissions. Il développe également des compétences de positionnement et d'entreprise et sur les processus administratifs.
En tant que salarié d'une entreprise des marchés financiers, il se concentre principalement sur le développement commercial et jouit de l'assistance juridique, administrative, réglementaire et commerciale, de son employeur. Il travaille au sein d'une équipe où les objectifs commerciaux constituent un challenge, dont l'atteinte peut impacter sa rémunération.</v>
      </c>
      <c r="R245" s="14" t="str">
        <f t="shared" si="61"/>
        <v>Selon les objectifs commerciaux fixés, les horaires peuvent varier au cours des différentes périodes commerciales de l'année. Les horaires demeurent assez stables et dépendent des demandes des clients et de leur disponibilité.</v>
      </c>
      <c r="S245" s="14" t="str">
        <f t="shared" si="61"/>
        <v xml:space="preserve">Selon son secteur d'affectation géographique, les déplacements en clientèle sont récurrents, en France ou à l'international. Ils peuvent se faire également en visioconférence, mais la relation commerciale est un enjeu fort pour ce métier qui s'attachera à la préserver, en assurant un service de proximité. </v>
      </c>
      <c r="T245" s="14" t="str">
        <f t="shared" si="61"/>
        <v>Directeur-Associé
Secrétaire Général
Sales Trader
Salesman
Juriste 
Fiscaliste
Structureur
Gestionnaire middle office
Gestionnaire back office
Comptable
Broker
Risk Manager
Spécialiste conformité
Analyste stratégique / Économiste
Ensemble des fonctions supports de l'entreprise</v>
      </c>
      <c r="U245" s="14" t="str">
        <f t="shared" si="61"/>
        <v>Clients
Banques
Assurances
Avocats
Partenaires de commercialisation</v>
      </c>
      <c r="V245" s="27" t="s">
        <v>162</v>
      </c>
      <c r="W245" s="4" t="s">
        <v>175</v>
      </c>
      <c r="X245" s="4" t="s">
        <v>179</v>
      </c>
      <c r="Y245" s="4">
        <v>3</v>
      </c>
      <c r="Z245" s="4">
        <v>4</v>
      </c>
      <c r="AA245" s="4" t="s">
        <v>13</v>
      </c>
      <c r="AB245" s="96">
        <v>34549</v>
      </c>
      <c r="AC245" s="117" t="s">
        <v>502</v>
      </c>
      <c r="AD245" s="96" t="s">
        <v>13</v>
      </c>
      <c r="AE245" s="96" t="str">
        <f>IF(Tableau14556[[#This Row],[N° RNCP-RS]]="-","-","https://www.francecompetences.fr/recherche/rncp/"&amp;Tableau14556[[#This Row],[N° RNCP-RS]])</f>
        <v>https://www.francecompetences.fr/recherche/rncp/34549</v>
      </c>
      <c r="AF245" s="141" t="s">
        <v>13</v>
      </c>
      <c r="AG245" s="14" t="s">
        <v>13</v>
      </c>
      <c r="AH245" s="8" t="s">
        <v>13</v>
      </c>
      <c r="AI245" s="14" t="s">
        <v>585</v>
      </c>
      <c r="AJ245" s="8" t="s">
        <v>265</v>
      </c>
      <c r="AK245" s="8" t="s">
        <v>13</v>
      </c>
      <c r="AL245" s="14" t="s">
        <v>13</v>
      </c>
      <c r="AM245" s="14" t="s">
        <v>13</v>
      </c>
      <c r="AN245" s="14" t="s">
        <v>13</v>
      </c>
      <c r="AO245" s="14" t="s">
        <v>13</v>
      </c>
    </row>
    <row r="246" spans="1:41" ht="34.200000000000003" hidden="1" customHeight="1" x14ac:dyDescent="0.3">
      <c r="A246" s="12">
        <v>4</v>
      </c>
      <c r="B246" s="12" t="str">
        <f t="shared" si="60"/>
        <v>CM</v>
      </c>
      <c r="C246" s="12" t="str">
        <f t="shared" si="60"/>
        <v>SLE</v>
      </c>
      <c r="D246" s="12" t="str">
        <f t="shared" si="60"/>
        <v>DD</v>
      </c>
      <c r="E246" s="12" t="str">
        <f t="shared" si="60"/>
        <v>MFI111</v>
      </c>
      <c r="F246" s="12" t="str">
        <f>Tableau14556[[#This Row],[Code métier]]&amp;Tableau14556[[#This Row],[Compteur ne rien saisir]]</f>
        <v>MFI1114</v>
      </c>
      <c r="G246" s="12" t="str">
        <f t="shared" si="61"/>
        <v>VF</v>
      </c>
      <c r="H246" s="39">
        <f t="shared" si="61"/>
        <v>44349</v>
      </c>
      <c r="I246" s="14" t="str">
        <f t="shared" si="61"/>
        <v>Conseiller en gestion de patrimoine</v>
      </c>
      <c r="J246" s="14" t="str">
        <f t="shared" si="61"/>
        <v>Conseillère en gestion de patrimoine</v>
      </c>
      <c r="K246" s="14" t="str">
        <f t="shared" si="61"/>
        <v>GESTIONS D'ACTIFS</v>
      </c>
      <c r="L246" s="14" t="str">
        <f t="shared" si="61"/>
        <v>Conseiller patrimonial
Conseiller financier
Ingénieur patrimonial
Banquier privé</v>
      </c>
      <c r="M246" s="14" t="str">
        <f t="shared" si="61"/>
        <v>Private banker
Wealth Manager</v>
      </c>
      <c r="N246" s="14" t="str">
        <f t="shared" si="61"/>
        <v>Le Conseiller en Gestion de Patrimoine accompagne une clientèle de particuliers et/ou de professionnels dans la gestion et l'optimisation de leur patrimoine, en leur proposant des produits financiers adaptés. 
Il noue des relations de confiance avec ses clients en adoptant une approche à la fois commerciale, d'expertise technique et de conseil.</v>
      </c>
      <c r="O246" s="14" t="str">
        <f t="shared" si="61"/>
        <v>Prospecter de nouveaux clients et développer son portefeuille :
Le Conseiller en Gestion de Patrimoine développe son portefeuille de clients particuliers et professionnels, en prenant contact avec des clients potentiels par le biais de son réseau. Il les informe des nouveaux produits et des évolutions du marché, pour viser des placements adaptés et assurer une optimisation dans le respect des réglementations et de la fiscalité en vigueur. Il apporte une expertise en matière de conseil patrimonial par des préconisations de produits  financiers, d’assurances et de prévoyance, dans le respect des attentes client du point de vue civil, fiscal et social. Il s'entoure d'experts d'autres professions pour assurer un conseil global et de qualité selon la typologie de client (notaire, expert-comptable, fiscaliste...). Par ses conseils et la connaissance qu'il acquiert de ses clients, il vise à établir des relations de long terme avec lui.
Établir un bilan et définir une stratégie patrimoniale : 
Il conseille et accompagne sa clientèle sur la création, la gestion, le développement, la protection et la transmission du patrimoine. Il réalise une étude personnalisée de la situation du client et une photographie de son patrimoine et définit en conséquence, une stratégie adaptée en lui expliquant les avantages, les inconvénients et les risques encourus. Il préconise les supports adaptés et commercialise des produits financiers et d’assurance, en veillant à maximiser les gains tout en maîtrisant les risques. Il identifie les écarts significatifs entre les réalisations et les prévisions. 
Être en veille et se former : 
Il doit se tenir informé des évolutions réglementaires, juridiques ou fiscales spécifiques au secteur financier et bancaire. Il maîtrise les grandes tendances de l’économie et répercute son analyse sur le conseil apporté à ses clients. Il se forme régulièrement sur la réglementation et les produits, et se tient au fait des perspectives économiques mondiales et locales.</v>
      </c>
      <c r="P246" s="14" t="str">
        <f t="shared" si="61"/>
        <v>Diversité des spécialités métiers :
Le Conseiller en Gestion de Patrimoine peut se consacrer à des cibles clients précises. Il est alors spécialiste du patrimoine des chefs d'entreprise, par exemple, ou de grandes fortunes. Il se forme spécifiquement sur l'expertise juridique et fiscale liée à ces environnements. Lorsqu'il est Wealth Manager, il gère les grandes fortunes, notamment familiales, pour lesquelles la stratégie patrimoniale requiert des compétences spécifiques. 
La réglementation :
Elle constitue un enjeu fort pour ce métier et imprègne tous les processus suivis par le Conseiller en gestion de Patrimoine (Wealth Manager). Au cours des 20 dernières années, la réglementation financière a beaucoup évolué en réponse aux crises financières, en particulier afin de mieux protéger le client et améliorer la gestion des risques (la lutte contre le blanchiment, la Directive Marchés des Instruments financiers ou encore la Directive OPCVM ou la Directive Distribution de l'assurance...). Cela a profondément transformé le métier du Conseiller en Gestion de Patrimoine (Wealth Manager) qui doit se conformer à ces exigences dans tous les aspects de sa relation avec ses clients (notamment contractuels, financiers et administratifs). 
Enjeux micro et macro économiques :
Les événements macro-économiques et géopolitiques internationaux et les bouleversements sociétaux ou technologiques (l'ESG, l'intelligence artificielle, les biotechnologies...) influencent les marchés financiers et peuvent créer des fragilités et des opportunités d'investissement que le Conseiller en Gestion de Patrimoine (Wealth Manager) doit prendre en compte dans ses conseils. Son travail est également impacté par les évolutions politiques, économiques ou fiscales du pays dans lequel il exerce, qui peuvent influencer les choix de ses clients.</v>
      </c>
      <c r="Q246" s="14" t="str">
        <f t="shared" si="61"/>
        <v>Type et taille d'organisation :
Le Conseiller en Gestion de Patrimoine doit être autonome pour tout ce qui relève de la réglementation. Il définit sa propre stratégie, assure la veille sur les produits et les marchés et constitue intégralement ses revenus, par le biais de commissions. Il développe également des compétences de positionnement et d'entreprise et sur les processus administratifs.
En tant que salarié d'une entreprise des marchés financiers, il se concentre principalement sur le développement commercial et jouit de l'assistance juridique, administrative, réglementaire et commerciale, de son employeur. Il travaille au sein d'une équipe où les objectifs commerciaux constituent un challenge, dont l'atteinte peut impacter sa rémunération.</v>
      </c>
      <c r="R246" s="14" t="str">
        <f t="shared" si="61"/>
        <v>Selon les objectifs commerciaux fixés, les horaires peuvent varier au cours des différentes périodes commerciales de l'année. Les horaires demeurent assez stables et dépendent des demandes des clients et de leur disponibilité.</v>
      </c>
      <c r="S246" s="14" t="str">
        <f t="shared" si="61"/>
        <v xml:space="preserve">Selon son secteur d'affectation géographique, les déplacements en clientèle sont récurrents, en France ou à l'international. Ils peuvent se faire également en visioconférence, mais la relation commerciale est un enjeu fort pour ce métier qui s'attachera à la préserver, en assurant un service de proximité. </v>
      </c>
      <c r="T246" s="14" t="str">
        <f t="shared" si="61"/>
        <v>Directeur-Associé
Secrétaire Général
Sales Trader
Salesman
Juriste 
Fiscaliste
Structureur
Gestionnaire middle office
Gestionnaire back office
Comptable
Broker
Risk Manager
Spécialiste conformité
Analyste stratégique / Économiste
Ensemble des fonctions supports de l'entreprise</v>
      </c>
      <c r="U246" s="14" t="str">
        <f t="shared" si="61"/>
        <v>Clients
Banques
Assurances
Avocats
Partenaires de commercialisation</v>
      </c>
      <c r="V246" s="27" t="s">
        <v>96</v>
      </c>
      <c r="W246" s="4" t="s">
        <v>208</v>
      </c>
      <c r="X246" s="4" t="s">
        <v>98</v>
      </c>
      <c r="Y246" s="4" t="s">
        <v>13</v>
      </c>
      <c r="Z246" s="4">
        <v>4</v>
      </c>
      <c r="AA246" s="4" t="s">
        <v>13</v>
      </c>
      <c r="AB246" s="96">
        <v>34416</v>
      </c>
      <c r="AC246" s="117" t="s">
        <v>511</v>
      </c>
      <c r="AD246" s="96" t="s">
        <v>13</v>
      </c>
      <c r="AE246" s="96" t="str">
        <f>IF(Tableau14556[[#This Row],[N° RNCP-RS]]="-","-","https://www.francecompetences.fr/recherche/rncp/"&amp;Tableau14556[[#This Row],[N° RNCP-RS]])</f>
        <v>https://www.francecompetences.fr/recherche/rncp/34416</v>
      </c>
      <c r="AF246" s="141" t="s">
        <v>13</v>
      </c>
      <c r="AG246" s="14" t="s">
        <v>13</v>
      </c>
      <c r="AH246" s="8" t="s">
        <v>13</v>
      </c>
      <c r="AI246" s="14" t="s">
        <v>585</v>
      </c>
      <c r="AJ246" s="8" t="s">
        <v>201</v>
      </c>
      <c r="AK246" s="8" t="s">
        <v>13</v>
      </c>
      <c r="AL246" s="14" t="s">
        <v>13</v>
      </c>
      <c r="AM246" s="14" t="s">
        <v>13</v>
      </c>
      <c r="AN246" s="14" t="s">
        <v>13</v>
      </c>
      <c r="AO246" s="14" t="s">
        <v>13</v>
      </c>
    </row>
    <row r="247" spans="1:41" ht="34.200000000000003" hidden="1" customHeight="1" x14ac:dyDescent="0.3">
      <c r="A247" s="12">
        <v>5</v>
      </c>
      <c r="B247" s="12" t="str">
        <f t="shared" si="60"/>
        <v>CM</v>
      </c>
      <c r="C247" s="12" t="str">
        <f t="shared" si="60"/>
        <v>SLE</v>
      </c>
      <c r="D247" s="12" t="str">
        <f t="shared" si="60"/>
        <v>DD</v>
      </c>
      <c r="E247" s="12" t="str">
        <f t="shared" si="60"/>
        <v>MFI111</v>
      </c>
      <c r="F247" s="12" t="str">
        <f>Tableau14556[[#This Row],[Code métier]]&amp;Tableau14556[[#This Row],[Compteur ne rien saisir]]</f>
        <v>MFI1115</v>
      </c>
      <c r="G247" s="12" t="str">
        <f t="shared" si="61"/>
        <v>VF</v>
      </c>
      <c r="H247" s="39">
        <f t="shared" si="61"/>
        <v>44349</v>
      </c>
      <c r="I247" s="14" t="str">
        <f t="shared" si="61"/>
        <v>Conseiller en gestion de patrimoine</v>
      </c>
      <c r="J247" s="14" t="str">
        <f t="shared" si="61"/>
        <v>Conseillère en gestion de patrimoine</v>
      </c>
      <c r="K247" s="14" t="str">
        <f t="shared" si="61"/>
        <v>GESTIONS D'ACTIFS</v>
      </c>
      <c r="L247" s="14" t="str">
        <f t="shared" si="61"/>
        <v>Conseiller patrimonial
Conseiller financier
Ingénieur patrimonial
Banquier privé</v>
      </c>
      <c r="M247" s="14" t="str">
        <f t="shared" si="61"/>
        <v>Private banker
Wealth Manager</v>
      </c>
      <c r="N247" s="14" t="str">
        <f t="shared" si="61"/>
        <v>Le Conseiller en Gestion de Patrimoine accompagne une clientèle de particuliers et/ou de professionnels dans la gestion et l'optimisation de leur patrimoine, en leur proposant des produits financiers adaptés. 
Il noue des relations de confiance avec ses clients en adoptant une approche à la fois commerciale, d'expertise technique et de conseil.</v>
      </c>
      <c r="O247" s="14" t="str">
        <f t="shared" si="61"/>
        <v>Prospecter de nouveaux clients et développer son portefeuille :
Le Conseiller en Gestion de Patrimoine développe son portefeuille de clients particuliers et professionnels, en prenant contact avec des clients potentiels par le biais de son réseau. Il les informe des nouveaux produits et des évolutions du marché, pour viser des placements adaptés et assurer une optimisation dans le respect des réglementations et de la fiscalité en vigueur. Il apporte une expertise en matière de conseil patrimonial par des préconisations de produits  financiers, d’assurances et de prévoyance, dans le respect des attentes client du point de vue civil, fiscal et social. Il s'entoure d'experts d'autres professions pour assurer un conseil global et de qualité selon la typologie de client (notaire, expert-comptable, fiscaliste...). Par ses conseils et la connaissance qu'il acquiert de ses clients, il vise à établir des relations de long terme avec lui.
Établir un bilan et définir une stratégie patrimoniale : 
Il conseille et accompagne sa clientèle sur la création, la gestion, le développement, la protection et la transmission du patrimoine. Il réalise une étude personnalisée de la situation du client et une photographie de son patrimoine et définit en conséquence, une stratégie adaptée en lui expliquant les avantages, les inconvénients et les risques encourus. Il préconise les supports adaptés et commercialise des produits financiers et d’assurance, en veillant à maximiser les gains tout en maîtrisant les risques. Il identifie les écarts significatifs entre les réalisations et les prévisions. 
Être en veille et se former : 
Il doit se tenir informé des évolutions réglementaires, juridiques ou fiscales spécifiques au secteur financier et bancaire. Il maîtrise les grandes tendances de l’économie et répercute son analyse sur le conseil apporté à ses clients. Il se forme régulièrement sur la réglementation et les produits, et se tient au fait des perspectives économiques mondiales et locales.</v>
      </c>
      <c r="P247" s="14" t="str">
        <f t="shared" si="61"/>
        <v>Diversité des spécialités métiers :
Le Conseiller en Gestion de Patrimoine peut se consacrer à des cibles clients précises. Il est alors spécialiste du patrimoine des chefs d'entreprise, par exemple, ou de grandes fortunes. Il se forme spécifiquement sur l'expertise juridique et fiscale liée à ces environnements. Lorsqu'il est Wealth Manager, il gère les grandes fortunes, notamment familiales, pour lesquelles la stratégie patrimoniale requiert des compétences spécifiques. 
La réglementation :
Elle constitue un enjeu fort pour ce métier et imprègne tous les processus suivis par le Conseiller en gestion de Patrimoine (Wealth Manager). Au cours des 20 dernières années, la réglementation financière a beaucoup évolué en réponse aux crises financières, en particulier afin de mieux protéger le client et améliorer la gestion des risques (la lutte contre le blanchiment, la Directive Marchés des Instruments financiers ou encore la Directive OPCVM ou la Directive Distribution de l'assurance...). Cela a profondément transformé le métier du Conseiller en Gestion de Patrimoine (Wealth Manager) qui doit se conformer à ces exigences dans tous les aspects de sa relation avec ses clients (notamment contractuels, financiers et administratifs). 
Enjeux micro et macro économiques :
Les événements macro-économiques et géopolitiques internationaux et les bouleversements sociétaux ou technologiques (l'ESG, l'intelligence artificielle, les biotechnologies...) influencent les marchés financiers et peuvent créer des fragilités et des opportunités d'investissement que le Conseiller en Gestion de Patrimoine (Wealth Manager) doit prendre en compte dans ses conseils. Son travail est également impacté par les évolutions politiques, économiques ou fiscales du pays dans lequel il exerce, qui peuvent influencer les choix de ses clients.</v>
      </c>
      <c r="Q247" s="14" t="str">
        <f t="shared" si="61"/>
        <v>Type et taille d'organisation :
Le Conseiller en Gestion de Patrimoine doit être autonome pour tout ce qui relève de la réglementation. Il définit sa propre stratégie, assure la veille sur les produits et les marchés et constitue intégralement ses revenus, par le biais de commissions. Il développe également des compétences de positionnement et d'entreprise et sur les processus administratifs.
En tant que salarié d'une entreprise des marchés financiers, il se concentre principalement sur le développement commercial et jouit de l'assistance juridique, administrative, réglementaire et commerciale, de son employeur. Il travaille au sein d'une équipe où les objectifs commerciaux constituent un challenge, dont l'atteinte peut impacter sa rémunération.</v>
      </c>
      <c r="R247" s="14" t="str">
        <f t="shared" si="61"/>
        <v>Selon les objectifs commerciaux fixés, les horaires peuvent varier au cours des différentes périodes commerciales de l'année. Les horaires demeurent assez stables et dépendent des demandes des clients et de leur disponibilité.</v>
      </c>
      <c r="S247" s="14" t="str">
        <f t="shared" si="61"/>
        <v xml:space="preserve">Selon son secteur d'affectation géographique, les déplacements en clientèle sont récurrents, en France ou à l'international. Ils peuvent se faire également en visioconférence, mais la relation commerciale est un enjeu fort pour ce métier qui s'attachera à la préserver, en assurant un service de proximité. </v>
      </c>
      <c r="T247" s="14" t="str">
        <f t="shared" si="61"/>
        <v>Directeur-Associé
Secrétaire Général
Sales Trader
Salesman
Juriste 
Fiscaliste
Structureur
Gestionnaire middle office
Gestionnaire back office
Comptable
Broker
Risk Manager
Spécialiste conformité
Analyste stratégique / Économiste
Ensemble des fonctions supports de l'entreprise</v>
      </c>
      <c r="U247" s="14" t="str">
        <f t="shared" si="61"/>
        <v>Clients
Banques
Assurances
Avocats
Partenaires de commercialisation</v>
      </c>
      <c r="V247" s="27" t="s">
        <v>96</v>
      </c>
      <c r="W247" s="4" t="s">
        <v>208</v>
      </c>
      <c r="X247" s="4" t="s">
        <v>99</v>
      </c>
      <c r="Y247" s="4" t="s">
        <v>13</v>
      </c>
      <c r="Z247" s="4">
        <v>4</v>
      </c>
      <c r="AA247" s="4" t="s">
        <v>13</v>
      </c>
      <c r="AB247" s="96">
        <v>35651</v>
      </c>
      <c r="AC247" s="117" t="s">
        <v>487</v>
      </c>
      <c r="AD247" s="96" t="s">
        <v>13</v>
      </c>
      <c r="AE247" s="96" t="str">
        <f>IF(Tableau14556[[#This Row],[N° RNCP-RS]]="-","-","https://www.francecompetences.fr/recherche/rncp/"&amp;Tableau14556[[#This Row],[N° RNCP-RS]])</f>
        <v>https://www.francecompetences.fr/recherche/rncp/35651</v>
      </c>
      <c r="AF247" s="141" t="s">
        <v>13</v>
      </c>
      <c r="AG247" s="14" t="s">
        <v>13</v>
      </c>
      <c r="AH247" s="8" t="s">
        <v>13</v>
      </c>
      <c r="AI247" s="14" t="s">
        <v>585</v>
      </c>
      <c r="AJ247" s="8" t="s">
        <v>13</v>
      </c>
      <c r="AK247" s="8" t="s">
        <v>13</v>
      </c>
      <c r="AL247" s="14" t="s">
        <v>13</v>
      </c>
      <c r="AM247" s="14" t="s">
        <v>13</v>
      </c>
      <c r="AN247" s="14" t="s">
        <v>13</v>
      </c>
      <c r="AO247" s="14" t="s">
        <v>13</v>
      </c>
    </row>
    <row r="248" spans="1:41" ht="34.200000000000003" hidden="1" customHeight="1" x14ac:dyDescent="0.3">
      <c r="A248" s="12">
        <v>6</v>
      </c>
      <c r="B248" s="12" t="str">
        <f t="shared" si="60"/>
        <v>CM</v>
      </c>
      <c r="C248" s="12" t="str">
        <f t="shared" si="60"/>
        <v>SLE</v>
      </c>
      <c r="D248" s="12" t="str">
        <f t="shared" si="60"/>
        <v>DD</v>
      </c>
      <c r="E248" s="12" t="str">
        <f t="shared" si="60"/>
        <v>MFI111</v>
      </c>
      <c r="F248" s="12" t="str">
        <f>Tableau14556[[#This Row],[Code métier]]&amp;Tableau14556[[#This Row],[Compteur ne rien saisir]]</f>
        <v>MFI1116</v>
      </c>
      <c r="G248" s="12" t="str">
        <f t="shared" si="61"/>
        <v>VF</v>
      </c>
      <c r="H248" s="39">
        <f t="shared" si="61"/>
        <v>44349</v>
      </c>
      <c r="I248" s="14" t="str">
        <f t="shared" si="61"/>
        <v>Conseiller en gestion de patrimoine</v>
      </c>
      <c r="J248" s="14" t="str">
        <f t="shared" si="61"/>
        <v>Conseillère en gestion de patrimoine</v>
      </c>
      <c r="K248" s="14" t="str">
        <f t="shared" si="61"/>
        <v>GESTIONS D'ACTIFS</v>
      </c>
      <c r="L248" s="14" t="str">
        <f t="shared" si="61"/>
        <v>Conseiller patrimonial
Conseiller financier
Ingénieur patrimonial
Banquier privé</v>
      </c>
      <c r="M248" s="14" t="str">
        <f t="shared" si="61"/>
        <v>Private banker
Wealth Manager</v>
      </c>
      <c r="N248" s="14" t="str">
        <f t="shared" si="61"/>
        <v>Le Conseiller en Gestion de Patrimoine accompagne une clientèle de particuliers et/ou de professionnels dans la gestion et l'optimisation de leur patrimoine, en leur proposant des produits financiers adaptés. 
Il noue des relations de confiance avec ses clients en adoptant une approche à la fois commerciale, d'expertise technique et de conseil.</v>
      </c>
      <c r="O248" s="14" t="str">
        <f t="shared" si="61"/>
        <v>Prospecter de nouveaux clients et développer son portefeuille :
Le Conseiller en Gestion de Patrimoine développe son portefeuille de clients particuliers et professionnels, en prenant contact avec des clients potentiels par le biais de son réseau. Il les informe des nouveaux produits et des évolutions du marché, pour viser des placements adaptés et assurer une optimisation dans le respect des réglementations et de la fiscalité en vigueur. Il apporte une expertise en matière de conseil patrimonial par des préconisations de produits  financiers, d’assurances et de prévoyance, dans le respect des attentes client du point de vue civil, fiscal et social. Il s'entoure d'experts d'autres professions pour assurer un conseil global et de qualité selon la typologie de client (notaire, expert-comptable, fiscaliste...). Par ses conseils et la connaissance qu'il acquiert de ses clients, il vise à établir des relations de long terme avec lui.
Établir un bilan et définir une stratégie patrimoniale : 
Il conseille et accompagne sa clientèle sur la création, la gestion, le développement, la protection et la transmission du patrimoine. Il réalise une étude personnalisée de la situation du client et une photographie de son patrimoine et définit en conséquence, une stratégie adaptée en lui expliquant les avantages, les inconvénients et les risques encourus. Il préconise les supports adaptés et commercialise des produits financiers et d’assurance, en veillant à maximiser les gains tout en maîtrisant les risques. Il identifie les écarts significatifs entre les réalisations et les prévisions. 
Être en veille et se former : 
Il doit se tenir informé des évolutions réglementaires, juridiques ou fiscales spécifiques au secteur financier et bancaire. Il maîtrise les grandes tendances de l’économie et répercute son analyse sur le conseil apporté à ses clients. Il se forme régulièrement sur la réglementation et les produits, et se tient au fait des perspectives économiques mondiales et locales.</v>
      </c>
      <c r="P248" s="14" t="str">
        <f t="shared" si="61"/>
        <v>Diversité des spécialités métiers :
Le Conseiller en Gestion de Patrimoine peut se consacrer à des cibles clients précises. Il est alors spécialiste du patrimoine des chefs d'entreprise, par exemple, ou de grandes fortunes. Il se forme spécifiquement sur l'expertise juridique et fiscale liée à ces environnements. Lorsqu'il est Wealth Manager, il gère les grandes fortunes, notamment familiales, pour lesquelles la stratégie patrimoniale requiert des compétences spécifiques. 
La réglementation :
Elle constitue un enjeu fort pour ce métier et imprègne tous les processus suivis par le Conseiller en gestion de Patrimoine (Wealth Manager). Au cours des 20 dernières années, la réglementation financière a beaucoup évolué en réponse aux crises financières, en particulier afin de mieux protéger le client et améliorer la gestion des risques (la lutte contre le blanchiment, la Directive Marchés des Instruments financiers ou encore la Directive OPCVM ou la Directive Distribution de l'assurance...). Cela a profondément transformé le métier du Conseiller en Gestion de Patrimoine (Wealth Manager) qui doit se conformer à ces exigences dans tous les aspects de sa relation avec ses clients (notamment contractuels, financiers et administratifs). 
Enjeux micro et macro économiques :
Les événements macro-économiques et géopolitiques internationaux et les bouleversements sociétaux ou technologiques (l'ESG, l'intelligence artificielle, les biotechnologies...) influencent les marchés financiers et peuvent créer des fragilités et des opportunités d'investissement que le Conseiller en Gestion de Patrimoine (Wealth Manager) doit prendre en compte dans ses conseils. Son travail est également impacté par les évolutions politiques, économiques ou fiscales du pays dans lequel il exerce, qui peuvent influencer les choix de ses clients.</v>
      </c>
      <c r="Q248" s="14" t="str">
        <f t="shared" si="61"/>
        <v>Type et taille d'organisation :
Le Conseiller en Gestion de Patrimoine doit être autonome pour tout ce qui relève de la réglementation. Il définit sa propre stratégie, assure la veille sur les produits et les marchés et constitue intégralement ses revenus, par le biais de commissions. Il développe également des compétences de positionnement et d'entreprise et sur les processus administratifs.
En tant que salarié d'une entreprise des marchés financiers, il se concentre principalement sur le développement commercial et jouit de l'assistance juridique, administrative, réglementaire et commerciale, de son employeur. Il travaille au sein d'une équipe où les objectifs commerciaux constituent un challenge, dont l'atteinte peut impacter sa rémunération.</v>
      </c>
      <c r="R248" s="14" t="str">
        <f t="shared" si="61"/>
        <v>Selon les objectifs commerciaux fixés, les horaires peuvent varier au cours des différentes périodes commerciales de l'année. Les horaires demeurent assez stables et dépendent des demandes des clients et de leur disponibilité.</v>
      </c>
      <c r="S248" s="14" t="str">
        <f t="shared" si="61"/>
        <v xml:space="preserve">Selon son secteur d'affectation géographique, les déplacements en clientèle sont récurrents, en France ou à l'international. Ils peuvent se faire également en visioconférence, mais la relation commerciale est un enjeu fort pour ce métier qui s'attachera à la préserver, en assurant un service de proximité. </v>
      </c>
      <c r="T248" s="14" t="str">
        <f t="shared" si="61"/>
        <v>Directeur-Associé
Secrétaire Général
Sales Trader
Salesman
Juriste 
Fiscaliste
Structureur
Gestionnaire middle office
Gestionnaire back office
Comptable
Broker
Risk Manager
Spécialiste conformité
Analyste stratégique / Économiste
Ensemble des fonctions supports de l'entreprise</v>
      </c>
      <c r="U248" s="14" t="str">
        <f t="shared" si="61"/>
        <v>Clients
Banques
Assurances
Avocats
Partenaires de commercialisation</v>
      </c>
      <c r="V248" s="27" t="s">
        <v>96</v>
      </c>
      <c r="W248" s="4" t="s">
        <v>211</v>
      </c>
      <c r="X248" s="4" t="s">
        <v>155</v>
      </c>
      <c r="Y248" s="4" t="s">
        <v>13</v>
      </c>
      <c r="Z248" s="4">
        <v>3</v>
      </c>
      <c r="AA248" s="4" t="s">
        <v>13</v>
      </c>
      <c r="AB248" s="96">
        <v>34584</v>
      </c>
      <c r="AC248" s="117" t="s">
        <v>503</v>
      </c>
      <c r="AD248" s="96" t="s">
        <v>13</v>
      </c>
      <c r="AE248" s="96" t="str">
        <f>IF(Tableau14556[[#This Row],[N° RNCP-RS]]="-","-","https://www.francecompetences.fr/recherche/rncp/"&amp;Tableau14556[[#This Row],[N° RNCP-RS]])</f>
        <v>https://www.francecompetences.fr/recherche/rncp/34584</v>
      </c>
      <c r="AF248" s="141" t="s">
        <v>13</v>
      </c>
      <c r="AG248" s="14" t="s">
        <v>13</v>
      </c>
      <c r="AH248" s="8" t="s">
        <v>13</v>
      </c>
      <c r="AI248" s="14" t="s">
        <v>585</v>
      </c>
      <c r="AJ248" s="8" t="s">
        <v>13</v>
      </c>
      <c r="AK248" s="8" t="s">
        <v>13</v>
      </c>
      <c r="AL248" s="14" t="s">
        <v>13</v>
      </c>
      <c r="AM248" s="14" t="s">
        <v>13</v>
      </c>
      <c r="AN248" s="14" t="s">
        <v>13</v>
      </c>
      <c r="AO248" s="14" t="s">
        <v>13</v>
      </c>
    </row>
    <row r="249" spans="1:41" ht="34.200000000000003" hidden="1" customHeight="1" x14ac:dyDescent="0.3">
      <c r="A249" s="12">
        <v>7</v>
      </c>
      <c r="B249" s="12" t="str">
        <f t="shared" si="60"/>
        <v>CM</v>
      </c>
      <c r="C249" s="12" t="str">
        <f t="shared" si="60"/>
        <v>SLE</v>
      </c>
      <c r="D249" s="12" t="str">
        <f t="shared" si="60"/>
        <v>DD</v>
      </c>
      <c r="E249" s="12" t="str">
        <f t="shared" si="60"/>
        <v>MFI111</v>
      </c>
      <c r="F249" s="12" t="str">
        <f>Tableau14556[[#This Row],[Code métier]]&amp;Tableau14556[[#This Row],[Compteur ne rien saisir]]</f>
        <v>MFI1117</v>
      </c>
      <c r="G249" s="12" t="str">
        <f t="shared" si="61"/>
        <v>VF</v>
      </c>
      <c r="H249" s="39">
        <f t="shared" si="61"/>
        <v>44349</v>
      </c>
      <c r="I249" s="14" t="str">
        <f t="shared" si="61"/>
        <v>Conseiller en gestion de patrimoine</v>
      </c>
      <c r="J249" s="14" t="str">
        <f t="shared" si="61"/>
        <v>Conseillère en gestion de patrimoine</v>
      </c>
      <c r="K249" s="14" t="str">
        <f t="shared" si="61"/>
        <v>GESTIONS D'ACTIFS</v>
      </c>
      <c r="L249" s="14" t="str">
        <f t="shared" si="61"/>
        <v>Conseiller patrimonial
Conseiller financier
Ingénieur patrimonial
Banquier privé</v>
      </c>
      <c r="M249" s="14" t="str">
        <f t="shared" si="61"/>
        <v>Private banker
Wealth Manager</v>
      </c>
      <c r="N249" s="14" t="str">
        <f t="shared" si="61"/>
        <v>Le Conseiller en Gestion de Patrimoine accompagne une clientèle de particuliers et/ou de professionnels dans la gestion et l'optimisation de leur patrimoine, en leur proposant des produits financiers adaptés. 
Il noue des relations de confiance avec ses clients en adoptant une approche à la fois commerciale, d'expertise technique et de conseil.</v>
      </c>
      <c r="O249" s="14" t="str">
        <f t="shared" si="61"/>
        <v>Prospecter de nouveaux clients et développer son portefeuille :
Le Conseiller en Gestion de Patrimoine développe son portefeuille de clients particuliers et professionnels, en prenant contact avec des clients potentiels par le biais de son réseau. Il les informe des nouveaux produits et des évolutions du marché, pour viser des placements adaptés et assurer une optimisation dans le respect des réglementations et de la fiscalité en vigueur. Il apporte une expertise en matière de conseil patrimonial par des préconisations de produits  financiers, d’assurances et de prévoyance, dans le respect des attentes client du point de vue civil, fiscal et social. Il s'entoure d'experts d'autres professions pour assurer un conseil global et de qualité selon la typologie de client (notaire, expert-comptable, fiscaliste...). Par ses conseils et la connaissance qu'il acquiert de ses clients, il vise à établir des relations de long terme avec lui.
Établir un bilan et définir une stratégie patrimoniale : 
Il conseille et accompagne sa clientèle sur la création, la gestion, le développement, la protection et la transmission du patrimoine. Il réalise une étude personnalisée de la situation du client et une photographie de son patrimoine et définit en conséquence, une stratégie adaptée en lui expliquant les avantages, les inconvénients et les risques encourus. Il préconise les supports adaptés et commercialise des produits financiers et d’assurance, en veillant à maximiser les gains tout en maîtrisant les risques. Il identifie les écarts significatifs entre les réalisations et les prévisions. 
Être en veille et se former : 
Il doit se tenir informé des évolutions réglementaires, juridiques ou fiscales spécifiques au secteur financier et bancaire. Il maîtrise les grandes tendances de l’économie et répercute son analyse sur le conseil apporté à ses clients. Il se forme régulièrement sur la réglementation et les produits, et se tient au fait des perspectives économiques mondiales et locales.</v>
      </c>
      <c r="P249" s="14" t="str">
        <f t="shared" si="61"/>
        <v>Diversité des spécialités métiers :
Le Conseiller en Gestion de Patrimoine peut se consacrer à des cibles clients précises. Il est alors spécialiste du patrimoine des chefs d'entreprise, par exemple, ou de grandes fortunes. Il se forme spécifiquement sur l'expertise juridique et fiscale liée à ces environnements. Lorsqu'il est Wealth Manager, il gère les grandes fortunes, notamment familiales, pour lesquelles la stratégie patrimoniale requiert des compétences spécifiques. 
La réglementation :
Elle constitue un enjeu fort pour ce métier et imprègne tous les processus suivis par le Conseiller en gestion de Patrimoine (Wealth Manager). Au cours des 20 dernières années, la réglementation financière a beaucoup évolué en réponse aux crises financières, en particulier afin de mieux protéger le client et améliorer la gestion des risques (la lutte contre le blanchiment, la Directive Marchés des Instruments financiers ou encore la Directive OPCVM ou la Directive Distribution de l'assurance...). Cela a profondément transformé le métier du Conseiller en Gestion de Patrimoine (Wealth Manager) qui doit se conformer à ces exigences dans tous les aspects de sa relation avec ses clients (notamment contractuels, financiers et administratifs). 
Enjeux micro et macro économiques :
Les événements macro-économiques et géopolitiques internationaux et les bouleversements sociétaux ou technologiques (l'ESG, l'intelligence artificielle, les biotechnologies...) influencent les marchés financiers et peuvent créer des fragilités et des opportunités d'investissement que le Conseiller en Gestion de Patrimoine (Wealth Manager) doit prendre en compte dans ses conseils. Son travail est également impacté par les évolutions politiques, économiques ou fiscales du pays dans lequel il exerce, qui peuvent influencer les choix de ses clients.</v>
      </c>
      <c r="Q249" s="14" t="str">
        <f t="shared" si="61"/>
        <v>Type et taille d'organisation :
Le Conseiller en Gestion de Patrimoine doit être autonome pour tout ce qui relève de la réglementation. Il définit sa propre stratégie, assure la veille sur les produits et les marchés et constitue intégralement ses revenus, par le biais de commissions. Il développe également des compétences de positionnement et d'entreprise et sur les processus administratifs.
En tant que salarié d'une entreprise des marchés financiers, il se concentre principalement sur le développement commercial et jouit de l'assistance juridique, administrative, réglementaire et commerciale, de son employeur. Il travaille au sein d'une équipe où les objectifs commerciaux constituent un challenge, dont l'atteinte peut impacter sa rémunération.</v>
      </c>
      <c r="R249" s="14" t="str">
        <f t="shared" si="61"/>
        <v>Selon les objectifs commerciaux fixés, les horaires peuvent varier au cours des différentes périodes commerciales de l'année. Les horaires demeurent assez stables et dépendent des demandes des clients et de leur disponibilité.</v>
      </c>
      <c r="S249" s="14" t="str">
        <f t="shared" si="61"/>
        <v xml:space="preserve">Selon son secteur d'affectation géographique, les déplacements en clientèle sont récurrents, en France ou à l'international. Ils peuvent se faire également en visioconférence, mais la relation commerciale est un enjeu fort pour ce métier qui s'attachera à la préserver, en assurant un service de proximité. </v>
      </c>
      <c r="T249" s="14" t="str">
        <f t="shared" si="61"/>
        <v>Directeur-Associé
Secrétaire Général
Sales Trader
Salesman
Juriste 
Fiscaliste
Structureur
Gestionnaire middle office
Gestionnaire back office
Comptable
Broker
Risk Manager
Spécialiste conformité
Analyste stratégique / Économiste
Ensemble des fonctions supports de l'entreprise</v>
      </c>
      <c r="U249" s="14" t="str">
        <f t="shared" si="61"/>
        <v>Clients
Banques
Assurances
Avocats
Partenaires de commercialisation</v>
      </c>
      <c r="V249" s="27" t="s">
        <v>162</v>
      </c>
      <c r="W249" s="4" t="s">
        <v>163</v>
      </c>
      <c r="X249" s="4" t="s">
        <v>164</v>
      </c>
      <c r="Y249" s="4" t="s">
        <v>13</v>
      </c>
      <c r="Z249" s="4">
        <v>3</v>
      </c>
      <c r="AA249" s="4" t="s">
        <v>404</v>
      </c>
      <c r="AB249" s="96" t="s">
        <v>13</v>
      </c>
      <c r="AC249" s="96" t="s">
        <v>13</v>
      </c>
      <c r="AD249" s="96" t="s">
        <v>13</v>
      </c>
      <c r="AE249" s="96" t="str">
        <f>IF(Tableau14556[[#This Row],[N° RNCP-RS]]="-","-","https://www.francecompetences.fr/recherche/rncp/"&amp;Tableau14556[[#This Row],[N° RNCP-RS]])</f>
        <v>-</v>
      </c>
      <c r="AF249" s="141" t="s">
        <v>13</v>
      </c>
      <c r="AG249" s="14" t="s">
        <v>13</v>
      </c>
      <c r="AH249" s="8" t="s">
        <v>13</v>
      </c>
      <c r="AI249" s="14" t="s">
        <v>585</v>
      </c>
      <c r="AJ249" s="8" t="s">
        <v>13</v>
      </c>
      <c r="AK249" s="8" t="s">
        <v>13</v>
      </c>
      <c r="AL249" s="14" t="s">
        <v>13</v>
      </c>
      <c r="AM249" s="14" t="s">
        <v>13</v>
      </c>
      <c r="AN249" s="14" t="s">
        <v>13</v>
      </c>
      <c r="AO249" s="14" t="s">
        <v>13</v>
      </c>
    </row>
    <row r="250" spans="1:41" ht="34.200000000000003" hidden="1" customHeight="1" x14ac:dyDescent="0.3">
      <c r="A250" s="12">
        <v>8</v>
      </c>
      <c r="B250" s="12" t="str">
        <f t="shared" si="60"/>
        <v>CM</v>
      </c>
      <c r="C250" s="12" t="str">
        <f t="shared" si="60"/>
        <v>SLE</v>
      </c>
      <c r="D250" s="12" t="str">
        <f t="shared" si="60"/>
        <v>DD</v>
      </c>
      <c r="E250" s="12" t="str">
        <f t="shared" si="60"/>
        <v>MFI111</v>
      </c>
      <c r="F250" s="12" t="str">
        <f>Tableau14556[[#This Row],[Code métier]]&amp;Tableau14556[[#This Row],[Compteur ne rien saisir]]</f>
        <v>MFI1118</v>
      </c>
      <c r="G250" s="12" t="str">
        <f t="shared" si="61"/>
        <v>VF</v>
      </c>
      <c r="H250" s="39">
        <f t="shared" si="61"/>
        <v>44349</v>
      </c>
      <c r="I250" s="14" t="str">
        <f t="shared" si="61"/>
        <v>Conseiller en gestion de patrimoine</v>
      </c>
      <c r="J250" s="14" t="str">
        <f t="shared" si="61"/>
        <v>Conseillère en gestion de patrimoine</v>
      </c>
      <c r="K250" s="14" t="str">
        <f t="shared" si="61"/>
        <v>GESTIONS D'ACTIFS</v>
      </c>
      <c r="L250" s="14" t="str">
        <f t="shared" si="61"/>
        <v>Conseiller patrimonial
Conseiller financier
Ingénieur patrimonial
Banquier privé</v>
      </c>
      <c r="M250" s="14" t="str">
        <f t="shared" si="61"/>
        <v>Private banker
Wealth Manager</v>
      </c>
      <c r="N250" s="14" t="str">
        <f t="shared" si="61"/>
        <v>Le Conseiller en Gestion de Patrimoine accompagne une clientèle de particuliers et/ou de professionnels dans la gestion et l'optimisation de leur patrimoine, en leur proposant des produits financiers adaptés. 
Il noue des relations de confiance avec ses clients en adoptant une approche à la fois commerciale, d'expertise technique et de conseil.</v>
      </c>
      <c r="O250" s="14" t="str">
        <f t="shared" si="61"/>
        <v>Prospecter de nouveaux clients et développer son portefeuille :
Le Conseiller en Gestion de Patrimoine développe son portefeuille de clients particuliers et professionnels, en prenant contact avec des clients potentiels par le biais de son réseau. Il les informe des nouveaux produits et des évolutions du marché, pour viser des placements adaptés et assurer une optimisation dans le respect des réglementations et de la fiscalité en vigueur. Il apporte une expertise en matière de conseil patrimonial par des préconisations de produits  financiers, d’assurances et de prévoyance, dans le respect des attentes client du point de vue civil, fiscal et social. Il s'entoure d'experts d'autres professions pour assurer un conseil global et de qualité selon la typologie de client (notaire, expert-comptable, fiscaliste...). Par ses conseils et la connaissance qu'il acquiert de ses clients, il vise à établir des relations de long terme avec lui.
Établir un bilan et définir une stratégie patrimoniale : 
Il conseille et accompagne sa clientèle sur la création, la gestion, le développement, la protection et la transmission du patrimoine. Il réalise une étude personnalisée de la situation du client et une photographie de son patrimoine et définit en conséquence, une stratégie adaptée en lui expliquant les avantages, les inconvénients et les risques encourus. Il préconise les supports adaptés et commercialise des produits financiers et d’assurance, en veillant à maximiser les gains tout en maîtrisant les risques. Il identifie les écarts significatifs entre les réalisations et les prévisions. 
Être en veille et se former : 
Il doit se tenir informé des évolutions réglementaires, juridiques ou fiscales spécifiques au secteur financier et bancaire. Il maîtrise les grandes tendances de l’économie et répercute son analyse sur le conseil apporté à ses clients. Il se forme régulièrement sur la réglementation et les produits, et se tient au fait des perspectives économiques mondiales et locales.</v>
      </c>
      <c r="P250" s="14" t="str">
        <f t="shared" si="61"/>
        <v>Diversité des spécialités métiers :
Le Conseiller en Gestion de Patrimoine peut se consacrer à des cibles clients précises. Il est alors spécialiste du patrimoine des chefs d'entreprise, par exemple, ou de grandes fortunes. Il se forme spécifiquement sur l'expertise juridique et fiscale liée à ces environnements. Lorsqu'il est Wealth Manager, il gère les grandes fortunes, notamment familiales, pour lesquelles la stratégie patrimoniale requiert des compétences spécifiques. 
La réglementation :
Elle constitue un enjeu fort pour ce métier et imprègne tous les processus suivis par le Conseiller en gestion de Patrimoine (Wealth Manager). Au cours des 20 dernières années, la réglementation financière a beaucoup évolué en réponse aux crises financières, en particulier afin de mieux protéger le client et améliorer la gestion des risques (la lutte contre le blanchiment, la Directive Marchés des Instruments financiers ou encore la Directive OPCVM ou la Directive Distribution de l'assurance...). Cela a profondément transformé le métier du Conseiller en Gestion de Patrimoine (Wealth Manager) qui doit se conformer à ces exigences dans tous les aspects de sa relation avec ses clients (notamment contractuels, financiers et administratifs). 
Enjeux micro et macro économiques :
Les événements macro-économiques et géopolitiques internationaux et les bouleversements sociétaux ou technologiques (l'ESG, l'intelligence artificielle, les biotechnologies...) influencent les marchés financiers et peuvent créer des fragilités et des opportunités d'investissement que le Conseiller en Gestion de Patrimoine (Wealth Manager) doit prendre en compte dans ses conseils. Son travail est également impacté par les évolutions politiques, économiques ou fiscales du pays dans lequel il exerce, qui peuvent influencer les choix de ses clients.</v>
      </c>
      <c r="Q250" s="14" t="str">
        <f t="shared" si="61"/>
        <v>Type et taille d'organisation :
Le Conseiller en Gestion de Patrimoine doit être autonome pour tout ce qui relève de la réglementation. Il définit sa propre stratégie, assure la veille sur les produits et les marchés et constitue intégralement ses revenus, par le biais de commissions. Il développe également des compétences de positionnement et d'entreprise et sur les processus administratifs.
En tant que salarié d'une entreprise des marchés financiers, il se concentre principalement sur le développement commercial et jouit de l'assistance juridique, administrative, réglementaire et commerciale, de son employeur. Il travaille au sein d'une équipe où les objectifs commerciaux constituent un challenge, dont l'atteinte peut impacter sa rémunération.</v>
      </c>
      <c r="R250" s="14" t="str">
        <f t="shared" si="61"/>
        <v>Selon les objectifs commerciaux fixés, les horaires peuvent varier au cours des différentes périodes commerciales de l'année. Les horaires demeurent assez stables et dépendent des demandes des clients et de leur disponibilité.</v>
      </c>
      <c r="S250" s="14" t="str">
        <f t="shared" si="61"/>
        <v xml:space="preserve">Selon son secteur d'affectation géographique, les déplacements en clientèle sont récurrents, en France ou à l'international. Ils peuvent se faire également en visioconférence, mais la relation commerciale est un enjeu fort pour ce métier qui s'attachera à la préserver, en assurant un service de proximité. </v>
      </c>
      <c r="T250" s="14" t="str">
        <f t="shared" si="61"/>
        <v>Directeur-Associé
Secrétaire Général
Sales Trader
Salesman
Juriste 
Fiscaliste
Structureur
Gestionnaire middle office
Gestionnaire back office
Comptable
Broker
Risk Manager
Spécialiste conformité
Analyste stratégique / Économiste
Ensemble des fonctions supports de l'entreprise</v>
      </c>
      <c r="U250" s="14" t="str">
        <f t="shared" si="61"/>
        <v>Clients
Banques
Assurances
Avocats
Partenaires de commercialisation</v>
      </c>
      <c r="V250" s="27" t="s">
        <v>162</v>
      </c>
      <c r="W250" s="4" t="s">
        <v>163</v>
      </c>
      <c r="X250" s="4" t="s">
        <v>167</v>
      </c>
      <c r="Y250" s="4" t="s">
        <v>13</v>
      </c>
      <c r="Z250" s="4">
        <v>3</v>
      </c>
      <c r="AA250" s="4" t="s">
        <v>13</v>
      </c>
      <c r="AB250" s="96" t="s">
        <v>13</v>
      </c>
      <c r="AC250" s="96" t="s">
        <v>13</v>
      </c>
      <c r="AD250" s="96" t="s">
        <v>13</v>
      </c>
      <c r="AE250" s="96" t="str">
        <f>IF(Tableau14556[[#This Row],[N° RNCP-RS]]="-","-","https://www.francecompetences.fr/recherche/rncp/"&amp;Tableau14556[[#This Row],[N° RNCP-RS]])</f>
        <v>-</v>
      </c>
      <c r="AF250" s="141" t="s">
        <v>13</v>
      </c>
      <c r="AG250" s="14" t="s">
        <v>13</v>
      </c>
      <c r="AH250" s="8" t="s">
        <v>13</v>
      </c>
      <c r="AI250" s="14" t="s">
        <v>585</v>
      </c>
      <c r="AJ250" s="8" t="s">
        <v>13</v>
      </c>
      <c r="AK250" s="8" t="s">
        <v>13</v>
      </c>
      <c r="AL250" s="14" t="s">
        <v>13</v>
      </c>
      <c r="AM250" s="14" t="s">
        <v>13</v>
      </c>
      <c r="AN250" s="14" t="s">
        <v>13</v>
      </c>
      <c r="AO250" s="14" t="s">
        <v>13</v>
      </c>
    </row>
    <row r="251" spans="1:41" ht="34.200000000000003" hidden="1" customHeight="1" x14ac:dyDescent="0.3">
      <c r="A251" s="12">
        <v>9</v>
      </c>
      <c r="B251" s="12" t="str">
        <f t="shared" si="60"/>
        <v>CM</v>
      </c>
      <c r="C251" s="12" t="str">
        <f t="shared" si="60"/>
        <v>SLE</v>
      </c>
      <c r="D251" s="12" t="str">
        <f t="shared" si="60"/>
        <v>DD</v>
      </c>
      <c r="E251" s="12" t="str">
        <f t="shared" si="60"/>
        <v>MFI111</v>
      </c>
      <c r="F251" s="12" t="str">
        <f>Tableau14556[[#This Row],[Code métier]]&amp;Tableau14556[[#This Row],[Compteur ne rien saisir]]</f>
        <v>MFI1119</v>
      </c>
      <c r="G251" s="12" t="str">
        <f t="shared" si="61"/>
        <v>VF</v>
      </c>
      <c r="H251" s="39">
        <f t="shared" si="61"/>
        <v>44349</v>
      </c>
      <c r="I251" s="14" t="str">
        <f t="shared" si="61"/>
        <v>Conseiller en gestion de patrimoine</v>
      </c>
      <c r="J251" s="14" t="str">
        <f t="shared" si="61"/>
        <v>Conseillère en gestion de patrimoine</v>
      </c>
      <c r="K251" s="14" t="str">
        <f t="shared" si="61"/>
        <v>GESTIONS D'ACTIFS</v>
      </c>
      <c r="L251" s="14" t="str">
        <f t="shared" si="61"/>
        <v>Conseiller patrimonial
Conseiller financier
Ingénieur patrimonial
Banquier privé</v>
      </c>
      <c r="M251" s="14" t="str">
        <f t="shared" si="61"/>
        <v>Private banker
Wealth Manager</v>
      </c>
      <c r="N251" s="14" t="str">
        <f t="shared" si="61"/>
        <v>Le Conseiller en Gestion de Patrimoine accompagne une clientèle de particuliers et/ou de professionnels dans la gestion et l'optimisation de leur patrimoine, en leur proposant des produits financiers adaptés. 
Il noue des relations de confiance avec ses clients en adoptant une approche à la fois commerciale, d'expertise technique et de conseil.</v>
      </c>
      <c r="O251" s="14" t="str">
        <f t="shared" si="61"/>
        <v>Prospecter de nouveaux clients et développer son portefeuille :
Le Conseiller en Gestion de Patrimoine développe son portefeuille de clients particuliers et professionnels, en prenant contact avec des clients potentiels par le biais de son réseau. Il les informe des nouveaux produits et des évolutions du marché, pour viser des placements adaptés et assurer une optimisation dans le respect des réglementations et de la fiscalité en vigueur. Il apporte une expertise en matière de conseil patrimonial par des préconisations de produits  financiers, d’assurances et de prévoyance, dans le respect des attentes client du point de vue civil, fiscal et social. Il s'entoure d'experts d'autres professions pour assurer un conseil global et de qualité selon la typologie de client (notaire, expert-comptable, fiscaliste...). Par ses conseils et la connaissance qu'il acquiert de ses clients, il vise à établir des relations de long terme avec lui.
Établir un bilan et définir une stratégie patrimoniale : 
Il conseille et accompagne sa clientèle sur la création, la gestion, le développement, la protection et la transmission du patrimoine. Il réalise une étude personnalisée de la situation du client et une photographie de son patrimoine et définit en conséquence, une stratégie adaptée en lui expliquant les avantages, les inconvénients et les risques encourus. Il préconise les supports adaptés et commercialise des produits financiers et d’assurance, en veillant à maximiser les gains tout en maîtrisant les risques. Il identifie les écarts significatifs entre les réalisations et les prévisions. 
Être en veille et se former : 
Il doit se tenir informé des évolutions réglementaires, juridiques ou fiscales spécifiques au secteur financier et bancaire. Il maîtrise les grandes tendances de l’économie et répercute son analyse sur le conseil apporté à ses clients. Il se forme régulièrement sur la réglementation et les produits, et se tient au fait des perspectives économiques mondiales et locales.</v>
      </c>
      <c r="P251" s="14" t="str">
        <f t="shared" si="61"/>
        <v>Diversité des spécialités métiers :
Le Conseiller en Gestion de Patrimoine peut se consacrer à des cibles clients précises. Il est alors spécialiste du patrimoine des chefs d'entreprise, par exemple, ou de grandes fortunes. Il se forme spécifiquement sur l'expertise juridique et fiscale liée à ces environnements. Lorsqu'il est Wealth Manager, il gère les grandes fortunes, notamment familiales, pour lesquelles la stratégie patrimoniale requiert des compétences spécifiques. 
La réglementation :
Elle constitue un enjeu fort pour ce métier et imprègne tous les processus suivis par le Conseiller en gestion de Patrimoine (Wealth Manager). Au cours des 20 dernières années, la réglementation financière a beaucoup évolué en réponse aux crises financières, en particulier afin de mieux protéger le client et améliorer la gestion des risques (la lutte contre le blanchiment, la Directive Marchés des Instruments financiers ou encore la Directive OPCVM ou la Directive Distribution de l'assurance...). Cela a profondément transformé le métier du Conseiller en Gestion de Patrimoine (Wealth Manager) qui doit se conformer à ces exigences dans tous les aspects de sa relation avec ses clients (notamment contractuels, financiers et administratifs). 
Enjeux micro et macro économiques :
Les événements macro-économiques et géopolitiques internationaux et les bouleversements sociétaux ou technologiques (l'ESG, l'intelligence artificielle, les biotechnologies...) influencent les marchés financiers et peuvent créer des fragilités et des opportunités d'investissement que le Conseiller en Gestion de Patrimoine (Wealth Manager) doit prendre en compte dans ses conseils. Son travail est également impacté par les évolutions politiques, économiques ou fiscales du pays dans lequel il exerce, qui peuvent influencer les choix de ses clients.</v>
      </c>
      <c r="Q251" s="14" t="str">
        <f t="shared" si="61"/>
        <v>Type et taille d'organisation :
Le Conseiller en Gestion de Patrimoine doit être autonome pour tout ce qui relève de la réglementation. Il définit sa propre stratégie, assure la veille sur les produits et les marchés et constitue intégralement ses revenus, par le biais de commissions. Il développe également des compétences de positionnement et d'entreprise et sur les processus administratifs.
En tant que salarié d'une entreprise des marchés financiers, il se concentre principalement sur le développement commercial et jouit de l'assistance juridique, administrative, réglementaire et commerciale, de son employeur. Il travaille au sein d'une équipe où les objectifs commerciaux constituent un challenge, dont l'atteinte peut impacter sa rémunération.</v>
      </c>
      <c r="R251" s="14" t="str">
        <f t="shared" si="61"/>
        <v>Selon les objectifs commerciaux fixés, les horaires peuvent varier au cours des différentes périodes commerciales de l'année. Les horaires demeurent assez stables et dépendent des demandes des clients et de leur disponibilité.</v>
      </c>
      <c r="S251" s="14" t="str">
        <f t="shared" si="61"/>
        <v xml:space="preserve">Selon son secteur d'affectation géographique, les déplacements en clientèle sont récurrents, en France ou à l'international. Ils peuvent se faire également en visioconférence, mais la relation commerciale est un enjeu fort pour ce métier qui s'attachera à la préserver, en assurant un service de proximité. </v>
      </c>
      <c r="T251" s="14" t="str">
        <f t="shared" si="61"/>
        <v>Directeur-Associé
Secrétaire Général
Sales Trader
Salesman
Juriste 
Fiscaliste
Structureur
Gestionnaire middle office
Gestionnaire back office
Comptable
Broker
Risk Manager
Spécialiste conformité
Analyste stratégique / Économiste
Ensemble des fonctions supports de l'entreprise</v>
      </c>
      <c r="U251" s="14" t="str">
        <f t="shared" si="61"/>
        <v>Clients
Banques
Assurances
Avocats
Partenaires de commercialisation</v>
      </c>
      <c r="V251" s="27" t="s">
        <v>96</v>
      </c>
      <c r="W251" s="4" t="s">
        <v>210</v>
      </c>
      <c r="X251" s="4" t="s">
        <v>137</v>
      </c>
      <c r="Y251" s="4" t="s">
        <v>13</v>
      </c>
      <c r="Z251" s="4">
        <v>4</v>
      </c>
      <c r="AA251" s="4" t="s">
        <v>13</v>
      </c>
      <c r="AB251" s="96" t="s">
        <v>13</v>
      </c>
      <c r="AC251" s="96" t="s">
        <v>13</v>
      </c>
      <c r="AD251" s="96" t="s">
        <v>13</v>
      </c>
      <c r="AE251" s="96" t="str">
        <f>IF(Tableau14556[[#This Row],[N° RNCP-RS]]="-","-","https://www.francecompetences.fr/recherche/rncp/"&amp;Tableau14556[[#This Row],[N° RNCP-RS]])</f>
        <v>-</v>
      </c>
      <c r="AF251" s="141" t="s">
        <v>13</v>
      </c>
      <c r="AG251" s="14" t="s">
        <v>13</v>
      </c>
      <c r="AH251" s="8" t="s">
        <v>13</v>
      </c>
      <c r="AI251" s="14" t="s">
        <v>585</v>
      </c>
      <c r="AJ251" s="8" t="s">
        <v>13</v>
      </c>
      <c r="AK251" s="8" t="s">
        <v>13</v>
      </c>
      <c r="AL251" s="14" t="s">
        <v>13</v>
      </c>
      <c r="AM251" s="14" t="s">
        <v>13</v>
      </c>
      <c r="AN251" s="14" t="s">
        <v>13</v>
      </c>
      <c r="AO251" s="14" t="s">
        <v>13</v>
      </c>
    </row>
    <row r="252" spans="1:41" ht="34.200000000000003" hidden="1" customHeight="1" x14ac:dyDescent="0.3">
      <c r="A252" s="12">
        <v>10</v>
      </c>
      <c r="B252" s="12" t="str">
        <f t="shared" si="60"/>
        <v>CM</v>
      </c>
      <c r="C252" s="12" t="str">
        <f t="shared" si="60"/>
        <v>SLE</v>
      </c>
      <c r="D252" s="12" t="str">
        <f t="shared" si="60"/>
        <v>DD</v>
      </c>
      <c r="E252" s="12" t="str">
        <f t="shared" si="60"/>
        <v>MFI111</v>
      </c>
      <c r="F252" s="12" t="str">
        <f>Tableau14556[[#This Row],[Code métier]]&amp;Tableau14556[[#This Row],[Compteur ne rien saisir]]</f>
        <v>MFI11110</v>
      </c>
      <c r="G252" s="12" t="str">
        <f t="shared" si="61"/>
        <v>VF</v>
      </c>
      <c r="H252" s="39">
        <f t="shared" si="61"/>
        <v>44349</v>
      </c>
      <c r="I252" s="14" t="str">
        <f t="shared" si="61"/>
        <v>Conseiller en gestion de patrimoine</v>
      </c>
      <c r="J252" s="14" t="str">
        <f t="shared" si="61"/>
        <v>Conseillère en gestion de patrimoine</v>
      </c>
      <c r="K252" s="14" t="str">
        <f t="shared" si="61"/>
        <v>GESTIONS D'ACTIFS</v>
      </c>
      <c r="L252" s="14" t="str">
        <f t="shared" si="61"/>
        <v>Conseiller patrimonial
Conseiller financier
Ingénieur patrimonial
Banquier privé</v>
      </c>
      <c r="M252" s="14" t="str">
        <f t="shared" si="61"/>
        <v>Private banker
Wealth Manager</v>
      </c>
      <c r="N252" s="14" t="str">
        <f t="shared" si="61"/>
        <v>Le Conseiller en Gestion de Patrimoine accompagne une clientèle de particuliers et/ou de professionnels dans la gestion et l'optimisation de leur patrimoine, en leur proposant des produits financiers adaptés. 
Il noue des relations de confiance avec ses clients en adoptant une approche à la fois commerciale, d'expertise technique et de conseil.</v>
      </c>
      <c r="O252" s="14" t="str">
        <f t="shared" si="61"/>
        <v>Prospecter de nouveaux clients et développer son portefeuille :
Le Conseiller en Gestion de Patrimoine développe son portefeuille de clients particuliers et professionnels, en prenant contact avec des clients potentiels par le biais de son réseau. Il les informe des nouveaux produits et des évolutions du marché, pour viser des placements adaptés et assurer une optimisation dans le respect des réglementations et de la fiscalité en vigueur. Il apporte une expertise en matière de conseil patrimonial par des préconisations de produits  financiers, d’assurances et de prévoyance, dans le respect des attentes client du point de vue civil, fiscal et social. Il s'entoure d'experts d'autres professions pour assurer un conseil global et de qualité selon la typologie de client (notaire, expert-comptable, fiscaliste...). Par ses conseils et la connaissance qu'il acquiert de ses clients, il vise à établir des relations de long terme avec lui.
Établir un bilan et définir une stratégie patrimoniale : 
Il conseille et accompagne sa clientèle sur la création, la gestion, le développement, la protection et la transmission du patrimoine. Il réalise une étude personnalisée de la situation du client et une photographie de son patrimoine et définit en conséquence, une stratégie adaptée en lui expliquant les avantages, les inconvénients et les risques encourus. Il préconise les supports adaptés et commercialise des produits financiers et d’assurance, en veillant à maximiser les gains tout en maîtrisant les risques. Il identifie les écarts significatifs entre les réalisations et les prévisions. 
Être en veille et se former : 
Il doit se tenir informé des évolutions réglementaires, juridiques ou fiscales spécifiques au secteur financier et bancaire. Il maîtrise les grandes tendances de l’économie et répercute son analyse sur le conseil apporté à ses clients. Il se forme régulièrement sur la réglementation et les produits, et se tient au fait des perspectives économiques mondiales et locales.</v>
      </c>
      <c r="P252" s="14" t="str">
        <f t="shared" si="61"/>
        <v>Diversité des spécialités métiers :
Le Conseiller en Gestion de Patrimoine peut se consacrer à des cibles clients précises. Il est alors spécialiste du patrimoine des chefs d'entreprise, par exemple, ou de grandes fortunes. Il se forme spécifiquement sur l'expertise juridique et fiscale liée à ces environnements. Lorsqu'il est Wealth Manager, il gère les grandes fortunes, notamment familiales, pour lesquelles la stratégie patrimoniale requiert des compétences spécifiques. 
La réglementation :
Elle constitue un enjeu fort pour ce métier et imprègne tous les processus suivis par le Conseiller en gestion de Patrimoine (Wealth Manager). Au cours des 20 dernières années, la réglementation financière a beaucoup évolué en réponse aux crises financières, en particulier afin de mieux protéger le client et améliorer la gestion des risques (la lutte contre le blanchiment, la Directive Marchés des Instruments financiers ou encore la Directive OPCVM ou la Directive Distribution de l'assurance...). Cela a profondément transformé le métier du Conseiller en Gestion de Patrimoine (Wealth Manager) qui doit se conformer à ces exigences dans tous les aspects de sa relation avec ses clients (notamment contractuels, financiers et administratifs). 
Enjeux micro et macro économiques :
Les événements macro-économiques et géopolitiques internationaux et les bouleversements sociétaux ou technologiques (l'ESG, l'intelligence artificielle, les biotechnologies...) influencent les marchés financiers et peuvent créer des fragilités et des opportunités d'investissement que le Conseiller en Gestion de Patrimoine (Wealth Manager) doit prendre en compte dans ses conseils. Son travail est également impacté par les évolutions politiques, économiques ou fiscales du pays dans lequel il exerce, qui peuvent influencer les choix de ses clients.</v>
      </c>
      <c r="Q252" s="14" t="str">
        <f t="shared" si="61"/>
        <v>Type et taille d'organisation :
Le Conseiller en Gestion de Patrimoine doit être autonome pour tout ce qui relève de la réglementation. Il définit sa propre stratégie, assure la veille sur les produits et les marchés et constitue intégralement ses revenus, par le biais de commissions. Il développe également des compétences de positionnement et d'entreprise et sur les processus administratifs.
En tant que salarié d'une entreprise des marchés financiers, il se concentre principalement sur le développement commercial et jouit de l'assistance juridique, administrative, réglementaire et commerciale, de son employeur. Il travaille au sein d'une équipe où les objectifs commerciaux constituent un challenge, dont l'atteinte peut impacter sa rémunération.</v>
      </c>
      <c r="R252" s="14" t="str">
        <f t="shared" si="61"/>
        <v>Selon les objectifs commerciaux fixés, les horaires peuvent varier au cours des différentes périodes commerciales de l'année. Les horaires demeurent assez stables et dépendent des demandes des clients et de leur disponibilité.</v>
      </c>
      <c r="S252" s="14" t="str">
        <f t="shared" si="61"/>
        <v xml:space="preserve">Selon son secteur d'affectation géographique, les déplacements en clientèle sont récurrents, en France ou à l'international. Ils peuvent se faire également en visioconférence, mais la relation commerciale est un enjeu fort pour ce métier qui s'attachera à la préserver, en assurant un service de proximité. </v>
      </c>
      <c r="T252" s="14" t="str">
        <f t="shared" si="61"/>
        <v>Directeur-Associé
Secrétaire Général
Sales Trader
Salesman
Juriste 
Fiscaliste
Structureur
Gestionnaire middle office
Gestionnaire back office
Comptable
Broker
Risk Manager
Spécialiste conformité
Analyste stratégique / Économiste
Ensemble des fonctions supports de l'entreprise</v>
      </c>
      <c r="U252" s="14" t="str">
        <f t="shared" si="61"/>
        <v>Clients
Banques
Assurances
Avocats
Partenaires de commercialisation</v>
      </c>
      <c r="V252" s="27" t="s">
        <v>180</v>
      </c>
      <c r="W252" s="4" t="s">
        <v>181</v>
      </c>
      <c r="X252" s="4" t="s">
        <v>182</v>
      </c>
      <c r="Y252" s="4" t="s">
        <v>13</v>
      </c>
      <c r="Z252" s="4">
        <v>4</v>
      </c>
      <c r="AA252" s="4" t="s">
        <v>13</v>
      </c>
      <c r="AB252" s="96" t="s">
        <v>13</v>
      </c>
      <c r="AC252" s="96" t="s">
        <v>13</v>
      </c>
      <c r="AD252" s="96" t="s">
        <v>13</v>
      </c>
      <c r="AE252" s="96" t="str">
        <f>IF(Tableau14556[[#This Row],[N° RNCP-RS]]="-","-","https://www.francecompetences.fr/recherche/rncp/"&amp;Tableau14556[[#This Row],[N° RNCP-RS]])</f>
        <v>-</v>
      </c>
      <c r="AF252" s="141" t="s">
        <v>13</v>
      </c>
      <c r="AG252" s="14" t="s">
        <v>13</v>
      </c>
      <c r="AH252" s="8" t="s">
        <v>13</v>
      </c>
      <c r="AI252" s="14" t="s">
        <v>585</v>
      </c>
      <c r="AJ252" s="8" t="s">
        <v>13</v>
      </c>
      <c r="AK252" s="8" t="s">
        <v>13</v>
      </c>
      <c r="AL252" s="14" t="s">
        <v>13</v>
      </c>
      <c r="AM252" s="14" t="s">
        <v>13</v>
      </c>
      <c r="AN252" s="14" t="s">
        <v>13</v>
      </c>
      <c r="AO252" s="14" t="s">
        <v>13</v>
      </c>
    </row>
    <row r="253" spans="1:41" ht="34.200000000000003" hidden="1" customHeight="1" x14ac:dyDescent="0.3">
      <c r="A253" s="12">
        <v>11</v>
      </c>
      <c r="B253" s="12" t="str">
        <f t="shared" si="60"/>
        <v>CM</v>
      </c>
      <c r="C253" s="12" t="str">
        <f t="shared" si="60"/>
        <v>SLE</v>
      </c>
      <c r="D253" s="12" t="str">
        <f t="shared" si="60"/>
        <v>DD</v>
      </c>
      <c r="E253" s="12" t="str">
        <f t="shared" si="60"/>
        <v>MFI111</v>
      </c>
      <c r="F253" s="12" t="str">
        <f>Tableau14556[[#This Row],[Code métier]]&amp;Tableau14556[[#This Row],[Compteur ne rien saisir]]</f>
        <v>MFI11111</v>
      </c>
      <c r="G253" s="12" t="str">
        <f t="shared" si="61"/>
        <v>VF</v>
      </c>
      <c r="H253" s="39">
        <f t="shared" si="61"/>
        <v>44349</v>
      </c>
      <c r="I253" s="14" t="str">
        <f t="shared" si="61"/>
        <v>Conseiller en gestion de patrimoine</v>
      </c>
      <c r="J253" s="14" t="str">
        <f t="shared" si="61"/>
        <v>Conseillère en gestion de patrimoine</v>
      </c>
      <c r="K253" s="14" t="str">
        <f t="shared" si="61"/>
        <v>GESTIONS D'ACTIFS</v>
      </c>
      <c r="L253" s="14" t="str">
        <f t="shared" ref="L253:U254" si="62">IF(L251="","",L251)</f>
        <v>Conseiller patrimonial
Conseiller financier
Ingénieur patrimonial
Banquier privé</v>
      </c>
      <c r="M253" s="14" t="str">
        <f t="shared" si="62"/>
        <v>Private banker
Wealth Manager</v>
      </c>
      <c r="N253" s="14" t="str">
        <f t="shared" si="62"/>
        <v>Le Conseiller en Gestion de Patrimoine accompagne une clientèle de particuliers et/ou de professionnels dans la gestion et l'optimisation de leur patrimoine, en leur proposant des produits financiers adaptés. 
Il noue des relations de confiance avec ses clients en adoptant une approche à la fois commerciale, d'expertise technique et de conseil.</v>
      </c>
      <c r="O253" s="14" t="str">
        <f t="shared" si="62"/>
        <v>Prospecter de nouveaux clients et développer son portefeuille :
Le Conseiller en Gestion de Patrimoine développe son portefeuille de clients particuliers et professionnels, en prenant contact avec des clients potentiels par le biais de son réseau. Il les informe des nouveaux produits et des évolutions du marché, pour viser des placements adaptés et assurer une optimisation dans le respect des réglementations et de la fiscalité en vigueur. Il apporte une expertise en matière de conseil patrimonial par des préconisations de produits  financiers, d’assurances et de prévoyance, dans le respect des attentes client du point de vue civil, fiscal et social. Il s'entoure d'experts d'autres professions pour assurer un conseil global et de qualité selon la typologie de client (notaire, expert-comptable, fiscaliste...). Par ses conseils et la connaissance qu'il acquiert de ses clients, il vise à établir des relations de long terme avec lui.
Établir un bilan et définir une stratégie patrimoniale : 
Il conseille et accompagne sa clientèle sur la création, la gestion, le développement, la protection et la transmission du patrimoine. Il réalise une étude personnalisée de la situation du client et une photographie de son patrimoine et définit en conséquence, une stratégie adaptée en lui expliquant les avantages, les inconvénients et les risques encourus. Il préconise les supports adaptés et commercialise des produits financiers et d’assurance, en veillant à maximiser les gains tout en maîtrisant les risques. Il identifie les écarts significatifs entre les réalisations et les prévisions. 
Être en veille et se former : 
Il doit se tenir informé des évolutions réglementaires, juridiques ou fiscales spécifiques au secteur financier et bancaire. Il maîtrise les grandes tendances de l’économie et répercute son analyse sur le conseil apporté à ses clients. Il se forme régulièrement sur la réglementation et les produits, et se tient au fait des perspectives économiques mondiales et locales.</v>
      </c>
      <c r="P253" s="14" t="str">
        <f t="shared" si="62"/>
        <v>Diversité des spécialités métiers :
Le Conseiller en Gestion de Patrimoine peut se consacrer à des cibles clients précises. Il est alors spécialiste du patrimoine des chefs d'entreprise, par exemple, ou de grandes fortunes. Il se forme spécifiquement sur l'expertise juridique et fiscale liée à ces environnements. Lorsqu'il est Wealth Manager, il gère les grandes fortunes, notamment familiales, pour lesquelles la stratégie patrimoniale requiert des compétences spécifiques. 
La réglementation :
Elle constitue un enjeu fort pour ce métier et imprègne tous les processus suivis par le Conseiller en gestion de Patrimoine (Wealth Manager). Au cours des 20 dernières années, la réglementation financière a beaucoup évolué en réponse aux crises financières, en particulier afin de mieux protéger le client et améliorer la gestion des risques (la lutte contre le blanchiment, la Directive Marchés des Instruments financiers ou encore la Directive OPCVM ou la Directive Distribution de l'assurance...). Cela a profondément transformé le métier du Conseiller en Gestion de Patrimoine (Wealth Manager) qui doit se conformer à ces exigences dans tous les aspects de sa relation avec ses clients (notamment contractuels, financiers et administratifs). 
Enjeux micro et macro économiques :
Les événements macro-économiques et géopolitiques internationaux et les bouleversements sociétaux ou technologiques (l'ESG, l'intelligence artificielle, les biotechnologies...) influencent les marchés financiers et peuvent créer des fragilités et des opportunités d'investissement que le Conseiller en Gestion de Patrimoine (Wealth Manager) doit prendre en compte dans ses conseils. Son travail est également impacté par les évolutions politiques, économiques ou fiscales du pays dans lequel il exerce, qui peuvent influencer les choix de ses clients.</v>
      </c>
      <c r="Q253" s="14" t="str">
        <f t="shared" si="62"/>
        <v>Type et taille d'organisation :
Le Conseiller en Gestion de Patrimoine doit être autonome pour tout ce qui relève de la réglementation. Il définit sa propre stratégie, assure la veille sur les produits et les marchés et constitue intégralement ses revenus, par le biais de commissions. Il développe également des compétences de positionnement et d'entreprise et sur les processus administratifs.
En tant que salarié d'une entreprise des marchés financiers, il se concentre principalement sur le développement commercial et jouit de l'assistance juridique, administrative, réglementaire et commerciale, de son employeur. Il travaille au sein d'une équipe où les objectifs commerciaux constituent un challenge, dont l'atteinte peut impacter sa rémunération.</v>
      </c>
      <c r="R253" s="14" t="str">
        <f t="shared" si="62"/>
        <v>Selon les objectifs commerciaux fixés, les horaires peuvent varier au cours des différentes périodes commerciales de l'année. Les horaires demeurent assez stables et dépendent des demandes des clients et de leur disponibilité.</v>
      </c>
      <c r="S253" s="14" t="str">
        <f t="shared" si="62"/>
        <v xml:space="preserve">Selon son secteur d'affectation géographique, les déplacements en clientèle sont récurrents, en France ou à l'international. Ils peuvent se faire également en visioconférence, mais la relation commerciale est un enjeu fort pour ce métier qui s'attachera à la préserver, en assurant un service de proximité. </v>
      </c>
      <c r="T253" s="14" t="str">
        <f t="shared" si="62"/>
        <v>Directeur-Associé
Secrétaire Général
Sales Trader
Salesman
Juriste 
Fiscaliste
Structureur
Gestionnaire middle office
Gestionnaire back office
Comptable
Broker
Risk Manager
Spécialiste conformité
Analyste stratégique / Économiste
Ensemble des fonctions supports de l'entreprise</v>
      </c>
      <c r="U253" s="14" t="str">
        <f t="shared" si="62"/>
        <v>Clients
Banques
Assurances
Avocats
Partenaires de commercialisation</v>
      </c>
      <c r="V253" s="27" t="s">
        <v>96</v>
      </c>
      <c r="W253" s="4" t="s">
        <v>106</v>
      </c>
      <c r="X253" s="4" t="s">
        <v>116</v>
      </c>
      <c r="Y253" s="4" t="s">
        <v>13</v>
      </c>
      <c r="Z253" s="4">
        <v>2</v>
      </c>
      <c r="AA253" s="4" t="s">
        <v>13</v>
      </c>
      <c r="AB253" s="96" t="s">
        <v>13</v>
      </c>
      <c r="AC253" s="96" t="s">
        <v>13</v>
      </c>
      <c r="AD253" s="96" t="s">
        <v>13</v>
      </c>
      <c r="AE253" s="96" t="str">
        <f>IF(Tableau14556[[#This Row],[N° RNCP-RS]]="-","-","https://www.francecompetences.fr/recherche/rncp/"&amp;Tableau14556[[#This Row],[N° RNCP-RS]])</f>
        <v>-</v>
      </c>
      <c r="AF253" s="141" t="s">
        <v>13</v>
      </c>
      <c r="AG253" s="14" t="s">
        <v>13</v>
      </c>
      <c r="AH253" s="8" t="s">
        <v>13</v>
      </c>
      <c r="AI253" s="14" t="s">
        <v>585</v>
      </c>
      <c r="AJ253" s="8" t="s">
        <v>13</v>
      </c>
      <c r="AK253" s="8" t="s">
        <v>13</v>
      </c>
      <c r="AL253" s="14" t="s">
        <v>13</v>
      </c>
      <c r="AM253" s="14" t="s">
        <v>13</v>
      </c>
      <c r="AN253" s="14" t="s">
        <v>13</v>
      </c>
      <c r="AO253" s="14" t="s">
        <v>13</v>
      </c>
    </row>
    <row r="254" spans="1:41" ht="34.200000000000003" hidden="1" customHeight="1" x14ac:dyDescent="0.3">
      <c r="A254" s="12">
        <v>12</v>
      </c>
      <c r="B254" s="12" t="str">
        <f t="shared" si="60"/>
        <v>CM</v>
      </c>
      <c r="C254" s="12" t="str">
        <f t="shared" si="60"/>
        <v>SLE</v>
      </c>
      <c r="D254" s="12" t="str">
        <f t="shared" si="60"/>
        <v>DD</v>
      </c>
      <c r="E254" s="12" t="str">
        <f t="shared" si="60"/>
        <v>MFI111</v>
      </c>
      <c r="F254" s="12" t="str">
        <f>Tableau14556[[#This Row],[Code métier]]&amp;Tableau14556[[#This Row],[Compteur ne rien saisir]]</f>
        <v>MFI11112</v>
      </c>
      <c r="G254" s="12" t="str">
        <f t="shared" si="61"/>
        <v>VF</v>
      </c>
      <c r="H254" s="39">
        <f t="shared" si="61"/>
        <v>44349</v>
      </c>
      <c r="I254" s="14" t="str">
        <f t="shared" si="61"/>
        <v>Conseiller en gestion de patrimoine</v>
      </c>
      <c r="J254" s="14" t="str">
        <f t="shared" si="61"/>
        <v>Conseillère en gestion de patrimoine</v>
      </c>
      <c r="K254" s="14" t="str">
        <f t="shared" si="61"/>
        <v>GESTIONS D'ACTIFS</v>
      </c>
      <c r="L254" s="14" t="str">
        <f t="shared" si="62"/>
        <v>Conseiller patrimonial
Conseiller financier
Ingénieur patrimonial
Banquier privé</v>
      </c>
      <c r="M254" s="14" t="str">
        <f t="shared" si="62"/>
        <v>Private banker
Wealth Manager</v>
      </c>
      <c r="N254" s="14" t="str">
        <f t="shared" si="62"/>
        <v>Le Conseiller en Gestion de Patrimoine accompagne une clientèle de particuliers et/ou de professionnels dans la gestion et l'optimisation de leur patrimoine, en leur proposant des produits financiers adaptés. 
Il noue des relations de confiance avec ses clients en adoptant une approche à la fois commerciale, d'expertise technique et de conseil.</v>
      </c>
      <c r="O254" s="14" t="str">
        <f t="shared" si="62"/>
        <v>Prospecter de nouveaux clients et développer son portefeuille :
Le Conseiller en Gestion de Patrimoine développe son portefeuille de clients particuliers et professionnels, en prenant contact avec des clients potentiels par le biais de son réseau. Il les informe des nouveaux produits et des évolutions du marché, pour viser des placements adaptés et assurer une optimisation dans le respect des réglementations et de la fiscalité en vigueur. Il apporte une expertise en matière de conseil patrimonial par des préconisations de produits  financiers, d’assurances et de prévoyance, dans le respect des attentes client du point de vue civil, fiscal et social. Il s'entoure d'experts d'autres professions pour assurer un conseil global et de qualité selon la typologie de client (notaire, expert-comptable, fiscaliste...). Par ses conseils et la connaissance qu'il acquiert de ses clients, il vise à établir des relations de long terme avec lui.
Établir un bilan et définir une stratégie patrimoniale : 
Il conseille et accompagne sa clientèle sur la création, la gestion, le développement, la protection et la transmission du patrimoine. Il réalise une étude personnalisée de la situation du client et une photographie de son patrimoine et définit en conséquence, une stratégie adaptée en lui expliquant les avantages, les inconvénients et les risques encourus. Il préconise les supports adaptés et commercialise des produits financiers et d’assurance, en veillant à maximiser les gains tout en maîtrisant les risques. Il identifie les écarts significatifs entre les réalisations et les prévisions. 
Être en veille et se former : 
Il doit se tenir informé des évolutions réglementaires, juridiques ou fiscales spécifiques au secteur financier et bancaire. Il maîtrise les grandes tendances de l’économie et répercute son analyse sur le conseil apporté à ses clients. Il se forme régulièrement sur la réglementation et les produits, et se tient au fait des perspectives économiques mondiales et locales.</v>
      </c>
      <c r="P254" s="14" t="str">
        <f t="shared" si="62"/>
        <v>Diversité des spécialités métiers :
Le Conseiller en Gestion de Patrimoine peut se consacrer à des cibles clients précises. Il est alors spécialiste du patrimoine des chefs d'entreprise, par exemple, ou de grandes fortunes. Il se forme spécifiquement sur l'expertise juridique et fiscale liée à ces environnements. Lorsqu'il est Wealth Manager, il gère les grandes fortunes, notamment familiales, pour lesquelles la stratégie patrimoniale requiert des compétences spécifiques. 
La réglementation :
Elle constitue un enjeu fort pour ce métier et imprègne tous les processus suivis par le Conseiller en gestion de Patrimoine (Wealth Manager). Au cours des 20 dernières années, la réglementation financière a beaucoup évolué en réponse aux crises financières, en particulier afin de mieux protéger le client et améliorer la gestion des risques (la lutte contre le blanchiment, la Directive Marchés des Instruments financiers ou encore la Directive OPCVM ou la Directive Distribution de l'assurance...). Cela a profondément transformé le métier du Conseiller en Gestion de Patrimoine (Wealth Manager) qui doit se conformer à ces exigences dans tous les aspects de sa relation avec ses clients (notamment contractuels, financiers et administratifs). 
Enjeux micro et macro économiques :
Les événements macro-économiques et géopolitiques internationaux et les bouleversements sociétaux ou technologiques (l'ESG, l'intelligence artificielle, les biotechnologies...) influencent les marchés financiers et peuvent créer des fragilités et des opportunités d'investissement que le Conseiller en Gestion de Patrimoine (Wealth Manager) doit prendre en compte dans ses conseils. Son travail est également impacté par les évolutions politiques, économiques ou fiscales du pays dans lequel il exerce, qui peuvent influencer les choix de ses clients.</v>
      </c>
      <c r="Q254" s="14" t="str">
        <f t="shared" si="62"/>
        <v>Type et taille d'organisation :
Le Conseiller en Gestion de Patrimoine doit être autonome pour tout ce qui relève de la réglementation. Il définit sa propre stratégie, assure la veille sur les produits et les marchés et constitue intégralement ses revenus, par le biais de commissions. Il développe également des compétences de positionnement et d'entreprise et sur les processus administratifs.
En tant que salarié d'une entreprise des marchés financiers, il se concentre principalement sur le développement commercial et jouit de l'assistance juridique, administrative, réglementaire et commerciale, de son employeur. Il travaille au sein d'une équipe où les objectifs commerciaux constituent un challenge, dont l'atteinte peut impacter sa rémunération.</v>
      </c>
      <c r="R254" s="14" t="str">
        <f t="shared" si="62"/>
        <v>Selon les objectifs commerciaux fixés, les horaires peuvent varier au cours des différentes périodes commerciales de l'année. Les horaires demeurent assez stables et dépendent des demandes des clients et de leur disponibilité.</v>
      </c>
      <c r="S254" s="14" t="str">
        <f t="shared" si="62"/>
        <v xml:space="preserve">Selon son secteur d'affectation géographique, les déplacements en clientèle sont récurrents, en France ou à l'international. Ils peuvent se faire également en visioconférence, mais la relation commerciale est un enjeu fort pour ce métier qui s'attachera à la préserver, en assurant un service de proximité. </v>
      </c>
      <c r="T254" s="14" t="str">
        <f t="shared" si="62"/>
        <v>Directeur-Associé
Secrétaire Général
Sales Trader
Salesman
Juriste 
Fiscaliste
Structureur
Gestionnaire middle office
Gestionnaire back office
Comptable
Broker
Risk Manager
Spécialiste conformité
Analyste stratégique / Économiste
Ensemble des fonctions supports de l'entreprise</v>
      </c>
      <c r="U254" s="14" t="str">
        <f t="shared" si="62"/>
        <v>Clients
Banques
Assurances
Avocats
Partenaires de commercialisation</v>
      </c>
      <c r="V254" s="27" t="s">
        <v>96</v>
      </c>
      <c r="W254" s="4" t="s">
        <v>215</v>
      </c>
      <c r="X254" s="4" t="s">
        <v>130</v>
      </c>
      <c r="Y254" s="4" t="s">
        <v>13</v>
      </c>
      <c r="Z254" s="4">
        <v>4</v>
      </c>
      <c r="AA254" s="4" t="s">
        <v>13</v>
      </c>
      <c r="AB254" s="96" t="s">
        <v>13</v>
      </c>
      <c r="AC254" s="96" t="s">
        <v>13</v>
      </c>
      <c r="AD254" s="96" t="s">
        <v>13</v>
      </c>
      <c r="AE254" s="96" t="str">
        <f>IF(Tableau14556[[#This Row],[N° RNCP-RS]]="-","-","https://www.francecompetences.fr/recherche/rncp/"&amp;Tableau14556[[#This Row],[N° RNCP-RS]])</f>
        <v>-</v>
      </c>
      <c r="AF254" s="141" t="s">
        <v>13</v>
      </c>
      <c r="AG254" s="14" t="s">
        <v>13</v>
      </c>
      <c r="AH254" s="8" t="s">
        <v>13</v>
      </c>
      <c r="AI254" s="14" t="s">
        <v>585</v>
      </c>
      <c r="AJ254" s="8" t="s">
        <v>13</v>
      </c>
      <c r="AK254" s="8" t="s">
        <v>13</v>
      </c>
      <c r="AL254" s="14" t="s">
        <v>13</v>
      </c>
      <c r="AM254" s="14" t="s">
        <v>13</v>
      </c>
      <c r="AN254" s="14" t="s">
        <v>13</v>
      </c>
      <c r="AO254" s="14" t="s">
        <v>13</v>
      </c>
    </row>
    <row r="255" spans="1:41" ht="331.2" hidden="1" x14ac:dyDescent="0.3">
      <c r="A255" s="11">
        <v>1</v>
      </c>
      <c r="B255" s="5" t="s">
        <v>279</v>
      </c>
      <c r="C255" s="82" t="s">
        <v>218</v>
      </c>
      <c r="D255" s="5" t="s">
        <v>247</v>
      </c>
      <c r="E255" s="11" t="s">
        <v>55</v>
      </c>
      <c r="F255" s="11" t="str">
        <f>Tableau14556[[#This Row],[Code métier]]&amp;Tableau14556[[#This Row],[Compteur ne rien saisir]]</f>
        <v>MFI1131</v>
      </c>
      <c r="G255" s="144" t="s">
        <v>448</v>
      </c>
      <c r="H255" s="37">
        <v>44287</v>
      </c>
      <c r="I255" s="5" t="s">
        <v>248</v>
      </c>
      <c r="J255" s="5" t="s">
        <v>248</v>
      </c>
      <c r="K255" s="5" t="s">
        <v>198</v>
      </c>
      <c r="L255" s="5" t="s">
        <v>235</v>
      </c>
      <c r="M255" s="5" t="s">
        <v>248</v>
      </c>
      <c r="N255" s="5" t="s">
        <v>249</v>
      </c>
      <c r="O255" s="5" t="s">
        <v>405</v>
      </c>
      <c r="P255" s="147" t="s">
        <v>612</v>
      </c>
      <c r="Q255" s="5" t="s">
        <v>576</v>
      </c>
      <c r="R255" s="5" t="s">
        <v>250</v>
      </c>
      <c r="S255" s="5" t="s">
        <v>406</v>
      </c>
      <c r="T255" s="5" t="s">
        <v>407</v>
      </c>
      <c r="U255" s="5" t="s">
        <v>408</v>
      </c>
      <c r="V255" s="27" t="s">
        <v>180</v>
      </c>
      <c r="W255" s="4" t="s">
        <v>181</v>
      </c>
      <c r="X255" s="4" t="s">
        <v>183</v>
      </c>
      <c r="Y255" s="4">
        <v>1</v>
      </c>
      <c r="Z255" s="4">
        <v>4</v>
      </c>
      <c r="AA255" s="4" t="s">
        <v>13</v>
      </c>
      <c r="AB255" s="96">
        <v>34554</v>
      </c>
      <c r="AC255" s="96" t="s">
        <v>501</v>
      </c>
      <c r="AD255" s="96" t="s">
        <v>13</v>
      </c>
      <c r="AE255" s="96" t="s">
        <v>491</v>
      </c>
      <c r="AF255" s="117" t="s">
        <v>556</v>
      </c>
      <c r="AG255" s="14" t="s">
        <v>13</v>
      </c>
      <c r="AH255" s="8" t="s">
        <v>13</v>
      </c>
      <c r="AI255" s="14" t="s">
        <v>585</v>
      </c>
      <c r="AJ255" s="8" t="s">
        <v>284</v>
      </c>
      <c r="AK255" s="8" t="s">
        <v>195</v>
      </c>
      <c r="AL255" s="14" t="s">
        <v>13</v>
      </c>
      <c r="AM255" s="14" t="s">
        <v>13</v>
      </c>
      <c r="AN255" s="14" t="s">
        <v>13</v>
      </c>
      <c r="AO255" s="14" t="s">
        <v>13</v>
      </c>
    </row>
    <row r="256" spans="1:41" ht="34.200000000000003" hidden="1" customHeight="1" x14ac:dyDescent="0.3">
      <c r="A256" s="11">
        <v>2</v>
      </c>
      <c r="B256" s="11" t="str">
        <f t="shared" ref="B256:E266" si="63">IF(B255="","",B255)</f>
        <v>AB</v>
      </c>
      <c r="C256" s="11" t="str">
        <f t="shared" si="63"/>
        <v>SLE</v>
      </c>
      <c r="D256" s="11" t="str">
        <f t="shared" si="63"/>
        <v>DD</v>
      </c>
      <c r="E256" s="13" t="str">
        <f t="shared" si="63"/>
        <v>MFI113</v>
      </c>
      <c r="F256" s="13" t="str">
        <f>Tableau14556[[#This Row],[Code métier]]&amp;Tableau14556[[#This Row],[Compteur ne rien saisir]]</f>
        <v>MFI1132</v>
      </c>
      <c r="G256" s="11" t="str">
        <f t="shared" ref="G256:U266" si="64">IF(G255="","",G255)</f>
        <v>VF</v>
      </c>
      <c r="H256" s="38">
        <f t="shared" si="64"/>
        <v>44287</v>
      </c>
      <c r="I256" s="13" t="str">
        <f t="shared" si="64"/>
        <v>Broker</v>
      </c>
      <c r="J256" s="13" t="str">
        <f t="shared" si="64"/>
        <v>Broker</v>
      </c>
      <c r="K256" s="13" t="str">
        <f t="shared" si="64"/>
        <v>FRONT OFFICE</v>
      </c>
      <c r="L256" s="13" t="str">
        <f t="shared" si="64"/>
        <v>Intermédiaire
Inter-dealer Broker</v>
      </c>
      <c r="M256" s="13" t="str">
        <f t="shared" si="64"/>
        <v>Broker</v>
      </c>
      <c r="N256" s="13" t="str">
        <f t="shared" si="64"/>
        <v xml:space="preserve">Le Broker est un facilitateur des échanges entre un acheteur et un vendeur, il joue un rôle d'intermédiaire dans les négociations, sur les marchés de bourse. 
Il évalue le meilleur rapport quantité / prix et peut assurer la liquidité du marché. </v>
      </c>
      <c r="O256" s="13" t="str">
        <f t="shared" si="64"/>
        <v>Connaître et analyser le marché : 
Le Broker intervient sur une certaine classe d'actifs (Actions, indices, obligations...), sur une zone géographique ou un profil de client spécifique. Il doit maîtriser tous ces paramètres, pour connaître au mieux son marché et favoriser la rencontre entre l'offre et la demande. Il peut, par exemple, se spécialiser sur le secteur du numérique, avec les pays asiatiques, pour des investisseurs en placement retraite, ou  sur les actions européennes, les matières premières... 
Prospecter de nouveaux clients et maintenir son portefeuille actif : 
Il veille à développer la relation commerciale, pour multiplier les opportunités d'achat et de vente. Pour cela il déploie un ensemble de techniques commerciales, en termes de qualité de service, de diffusion d'information et de maintien de la relation client. Ce domaine très concurrentiel requiert de la part du Broker de véritables qualités relationnelles et de communication et un réseau personnel et professionnel, solide.  
Assurer une analyse et transmettre l'information : 
Il utilise l'analyse financière et économique, échange régulièrement avec les analystes et lors du "Morning meeting", il capte les informations qui impactent ses marchés et en fait une analyse fine et structurée. Il propose à ses clients investisseurs des idées d’investissement et prend les ordres de bourse qui seront exécutés par les traders.</v>
      </c>
      <c r="P256" s="13" t="str">
        <f t="shared" si="64"/>
        <v xml:space="preserve">Contraintes réglementaires : 
Le métier de broker ou PSI (Prestataire de Service d’Investissement) est régulé par l’ACPR et l’AMF. Les salariés doivent être titulaires d’une carte professionnelle obtenue à la suite d’un examen pour pouvoir travailler. Les analystes financiers sont diplômés soit du CIIA soit du CFA.
Positionnement marché :
Il se spécialise sur un secteur, ou un produit afin de bien maîtriser l'intégralité du marché et permettre les meilleurs compromis de vente avec l'acheteur. Il doit maîtriser son approche commerciale par la compréhension fine des aléas économiques et de leurs impacts sur le marché (ex : les coûts des matières premières rares dans les composants nanotechnologiques).
Critères ESG :
La recherche de liquidité d'un marché peut désormais supposer de rechercher et promouvoir des supports proposant des labels ESG (ex : ISR), notamment afin d'accompagner l'évolution de ces demandes d'investisseurs dans leurs portefeuilles.
Cryptoactifs : 
Dans le contexte actuel d'accélération des outils numériques, de l'IA et de la blockchain, l'usage des cryptomonnaies peut impacter ce métier, qui repose sur l'activité liée à la transaction entre l'offre et la demande. Le Broker doit donc s'intéresser à  l'évolution des technologies et à la digitalisation de son métier, pour maintenir un positionnement favorable et apporter une véritable valeur ajoutée aux différentes parties, qui relèvent du conseil, de l'analyse et de l'expertise dans l'interprétation des choix de placements. </v>
      </c>
      <c r="Q256" s="13" t="str">
        <f t="shared" si="64"/>
        <v>Type et taille d'entreprise : 
Lorsqu'il travaille pour des entreprises des marchés financiers de type TPE ou PME, dans de grands groupes de la finance, le Broker évolue en salles de marché. Les équipes sont de tailles variables, mais généralement regroupées autour d’une classe d’actifs et potentiellement sur une zone géographique et/ou une typologie de client. C'est en effet un métier qui requiert de grandes qualités relationnelles et un esprit d'équipe. 
Dans les petites structures, il est assez polyvalent, et plus l'entreprise est grande plus il se spécialise dans des domaines très pointus. 
Type et taille d'opération : 
Les opérations qu'il réalise sont très variables selon les clients, les marchés et les produits. C'est ce qui rend ce métier très riche, car il nécessite une vivacité intellectuelle forte et une curiosité sur tout ce qui touche à l'actualité (économique, politique, démographique, technologique, la santé...).</v>
      </c>
      <c r="R256" s="13" t="str">
        <f t="shared" si="64"/>
        <v>Il est très soutenu, car il varie selon les opportunités d'achat et de vente de titres sur les marchés, et nécessite une disponibilité accrue pour être réactif face aux opérations de marché. Le rythme fluctue considérablement au cours d'une journée et exige une résistance à la charge de travail et une adaptation rapide face aux choix à effectuer en temps réel.</v>
      </c>
      <c r="S256" s="13" t="str">
        <f t="shared" si="64"/>
        <v xml:space="preserve">Le métier de Broker s’exerce en salle des marchés avec de nombreux outils informatiques et des bases de données.  Pour l'activité commerciale, il est amené à rencontrer ses clients et peut voyager régulièrement selon le type de marché (International). </v>
      </c>
      <c r="T256" s="13" t="str">
        <f t="shared" si="64"/>
        <v>Directeur Associé
Secrétaire général
Gestionnaire Middle Office
Gestionnaire Back Office
Spécialiste conformité
Risk Manager
Sales Trader
Originateur
Structureur
Ensemble des fonctions supports de l'entreprise (IT, Jurdique, Fiscal, Administration)</v>
      </c>
      <c r="U256" s="13" t="str">
        <f t="shared" si="64"/>
        <v>Clients
Banques
Assurances
Avocats
Expert-comptable
Autorités de place
Associations professionnelles</v>
      </c>
      <c r="V256" s="27" t="s">
        <v>96</v>
      </c>
      <c r="W256" s="4" t="s">
        <v>140</v>
      </c>
      <c r="X256" s="4" t="s">
        <v>147</v>
      </c>
      <c r="Y256" s="4">
        <v>2</v>
      </c>
      <c r="Z256" s="4">
        <v>4</v>
      </c>
      <c r="AA256" s="4" t="s">
        <v>13</v>
      </c>
      <c r="AB256" s="96">
        <v>34549</v>
      </c>
      <c r="AC256" s="96" t="s">
        <v>502</v>
      </c>
      <c r="AD256" s="96" t="s">
        <v>13</v>
      </c>
      <c r="AE256" s="96" t="s">
        <v>504</v>
      </c>
      <c r="AF256" s="141" t="s">
        <v>13</v>
      </c>
      <c r="AG256" s="14" t="s">
        <v>13</v>
      </c>
      <c r="AH256" s="8" t="s">
        <v>13</v>
      </c>
      <c r="AI256" s="14" t="s">
        <v>585</v>
      </c>
      <c r="AJ256" s="8" t="s">
        <v>245</v>
      </c>
      <c r="AK256" s="8" t="s">
        <v>196</v>
      </c>
      <c r="AL256" s="14" t="s">
        <v>13</v>
      </c>
      <c r="AM256" s="14" t="s">
        <v>13</v>
      </c>
      <c r="AN256" s="14" t="s">
        <v>13</v>
      </c>
      <c r="AO256" s="14" t="s">
        <v>13</v>
      </c>
    </row>
    <row r="257" spans="1:41" ht="34.200000000000003" hidden="1" customHeight="1" x14ac:dyDescent="0.3">
      <c r="A257" s="11">
        <v>3</v>
      </c>
      <c r="B257" s="11" t="str">
        <f t="shared" si="63"/>
        <v>AB</v>
      </c>
      <c r="C257" s="11" t="str">
        <f t="shared" si="63"/>
        <v>SLE</v>
      </c>
      <c r="D257" s="11" t="str">
        <f t="shared" si="63"/>
        <v>DD</v>
      </c>
      <c r="E257" s="13" t="str">
        <f t="shared" si="63"/>
        <v>MFI113</v>
      </c>
      <c r="F257" s="13" t="str">
        <f>Tableau14556[[#This Row],[Code métier]]&amp;Tableau14556[[#This Row],[Compteur ne rien saisir]]</f>
        <v>MFI1133</v>
      </c>
      <c r="G257" s="11" t="str">
        <f t="shared" si="64"/>
        <v>VF</v>
      </c>
      <c r="H257" s="38">
        <f t="shared" si="64"/>
        <v>44287</v>
      </c>
      <c r="I257" s="13" t="str">
        <f t="shared" si="64"/>
        <v>Broker</v>
      </c>
      <c r="J257" s="13" t="str">
        <f t="shared" si="64"/>
        <v>Broker</v>
      </c>
      <c r="K257" s="13" t="str">
        <f t="shared" si="64"/>
        <v>FRONT OFFICE</v>
      </c>
      <c r="L257" s="13" t="str">
        <f t="shared" si="64"/>
        <v>Intermédiaire
Inter-dealer Broker</v>
      </c>
      <c r="M257" s="13" t="str">
        <f t="shared" si="64"/>
        <v>Broker</v>
      </c>
      <c r="N257" s="13" t="str">
        <f t="shared" si="64"/>
        <v xml:space="preserve">Le Broker est un facilitateur des échanges entre un acheteur et un vendeur, il joue un rôle d'intermédiaire dans les négociations, sur les marchés de bourse. 
Il évalue le meilleur rapport quantité / prix et peut assurer la liquidité du marché. </v>
      </c>
      <c r="O257" s="13" t="str">
        <f t="shared" si="64"/>
        <v>Connaître et analyser le marché : 
Le Broker intervient sur une certaine classe d'actifs (Actions, indices, obligations...), sur une zone géographique ou un profil de client spécifique. Il doit maîtriser tous ces paramètres, pour connaître au mieux son marché et favoriser la rencontre entre l'offre et la demande. Il peut, par exemple, se spécialiser sur le secteur du numérique, avec les pays asiatiques, pour des investisseurs en placement retraite, ou  sur les actions européennes, les matières premières... 
Prospecter de nouveaux clients et maintenir son portefeuille actif : 
Il veille à développer la relation commerciale, pour multiplier les opportunités d'achat et de vente. Pour cela il déploie un ensemble de techniques commerciales, en termes de qualité de service, de diffusion d'information et de maintien de la relation client. Ce domaine très concurrentiel requiert de la part du Broker de véritables qualités relationnelles et de communication et un réseau personnel et professionnel, solide.  
Assurer une analyse et transmettre l'information : 
Il utilise l'analyse financière et économique, échange régulièrement avec les analystes et lors du "Morning meeting", il capte les informations qui impactent ses marchés et en fait une analyse fine et structurée. Il propose à ses clients investisseurs des idées d’investissement et prend les ordres de bourse qui seront exécutés par les traders.</v>
      </c>
      <c r="P257" s="13" t="str">
        <f t="shared" si="64"/>
        <v xml:space="preserve">Contraintes réglementaires : 
Le métier de broker ou PSI (Prestataire de Service d’Investissement) est régulé par l’ACPR et l’AMF. Les salariés doivent être titulaires d’une carte professionnelle obtenue à la suite d’un examen pour pouvoir travailler. Les analystes financiers sont diplômés soit du CIIA soit du CFA.
Positionnement marché :
Il se spécialise sur un secteur, ou un produit afin de bien maîtriser l'intégralité du marché et permettre les meilleurs compromis de vente avec l'acheteur. Il doit maîtriser son approche commerciale par la compréhension fine des aléas économiques et de leurs impacts sur le marché (ex : les coûts des matières premières rares dans les composants nanotechnologiques).
Critères ESG :
La recherche de liquidité d'un marché peut désormais supposer de rechercher et promouvoir des supports proposant des labels ESG (ex : ISR), notamment afin d'accompagner l'évolution de ces demandes d'investisseurs dans leurs portefeuilles.
Cryptoactifs : 
Dans le contexte actuel d'accélération des outils numériques, de l'IA et de la blockchain, l'usage des cryptomonnaies peut impacter ce métier, qui repose sur l'activité liée à la transaction entre l'offre et la demande. Le Broker doit donc s'intéresser à  l'évolution des technologies et à la digitalisation de son métier, pour maintenir un positionnement favorable et apporter une véritable valeur ajoutée aux différentes parties, qui relèvent du conseil, de l'analyse et de l'expertise dans l'interprétation des choix de placements. </v>
      </c>
      <c r="Q257" s="13" t="str">
        <f t="shared" si="64"/>
        <v>Type et taille d'entreprise : 
Lorsqu'il travaille pour des entreprises des marchés financiers de type TPE ou PME, dans de grands groupes de la finance, le Broker évolue en salles de marché. Les équipes sont de tailles variables, mais généralement regroupées autour d’une classe d’actifs et potentiellement sur une zone géographique et/ou une typologie de client. C'est en effet un métier qui requiert de grandes qualités relationnelles et un esprit d'équipe. 
Dans les petites structures, il est assez polyvalent, et plus l'entreprise est grande plus il se spécialise dans des domaines très pointus. 
Type et taille d'opération : 
Les opérations qu'il réalise sont très variables selon les clients, les marchés et les produits. C'est ce qui rend ce métier très riche, car il nécessite une vivacité intellectuelle forte et une curiosité sur tout ce qui touche à l'actualité (économique, politique, démographique, technologique, la santé...).</v>
      </c>
      <c r="R257" s="13" t="str">
        <f t="shared" si="64"/>
        <v>Il est très soutenu, car il varie selon les opportunités d'achat et de vente de titres sur les marchés, et nécessite une disponibilité accrue pour être réactif face aux opérations de marché. Le rythme fluctue considérablement au cours d'une journée et exige une résistance à la charge de travail et une adaptation rapide face aux choix à effectuer en temps réel.</v>
      </c>
      <c r="S257" s="13" t="str">
        <f t="shared" si="64"/>
        <v xml:space="preserve">Le métier de Broker s’exerce en salle des marchés avec de nombreux outils informatiques et des bases de données.  Pour l'activité commerciale, il est amené à rencontrer ses clients et peut voyager régulièrement selon le type de marché (International). </v>
      </c>
      <c r="T257" s="13" t="str">
        <f t="shared" si="64"/>
        <v>Directeur Associé
Secrétaire général
Gestionnaire Middle Office
Gestionnaire Back Office
Spécialiste conformité
Risk Manager
Sales Trader
Originateur
Structureur
Ensemble des fonctions supports de l'entreprise (IT, Jurdique, Fiscal, Administration)</v>
      </c>
      <c r="U257" s="13" t="str">
        <f t="shared" si="64"/>
        <v>Clients
Banques
Assurances
Avocats
Expert-comptable
Autorités de place
Associations professionnelles</v>
      </c>
      <c r="V257" s="27" t="s">
        <v>96</v>
      </c>
      <c r="W257" s="4" t="s">
        <v>210</v>
      </c>
      <c r="X257" s="4" t="s">
        <v>137</v>
      </c>
      <c r="Y257" s="4">
        <v>3</v>
      </c>
      <c r="Z257" s="4">
        <v>4</v>
      </c>
      <c r="AA257" s="4" t="s">
        <v>13</v>
      </c>
      <c r="AB257" s="96">
        <v>30181</v>
      </c>
      <c r="AC257" s="96" t="s">
        <v>513</v>
      </c>
      <c r="AD257" s="96" t="s">
        <v>13</v>
      </c>
      <c r="AE257" s="96" t="s">
        <v>505</v>
      </c>
      <c r="AF257" s="141" t="s">
        <v>13</v>
      </c>
      <c r="AG257" s="14" t="s">
        <v>13</v>
      </c>
      <c r="AH257" s="8" t="s">
        <v>13</v>
      </c>
      <c r="AI257" s="14" t="s">
        <v>585</v>
      </c>
      <c r="AJ257" s="8" t="s">
        <v>265</v>
      </c>
      <c r="AK257" s="8" t="s">
        <v>13</v>
      </c>
      <c r="AL257" s="14" t="s">
        <v>13</v>
      </c>
      <c r="AM257" s="14" t="s">
        <v>13</v>
      </c>
      <c r="AN257" s="14" t="s">
        <v>13</v>
      </c>
      <c r="AO257" s="14" t="s">
        <v>13</v>
      </c>
    </row>
    <row r="258" spans="1:41" ht="34.200000000000003" hidden="1" customHeight="1" x14ac:dyDescent="0.3">
      <c r="A258" s="11">
        <v>4</v>
      </c>
      <c r="B258" s="11" t="str">
        <f t="shared" si="63"/>
        <v>AB</v>
      </c>
      <c r="C258" s="11" t="str">
        <f t="shared" si="63"/>
        <v>SLE</v>
      </c>
      <c r="D258" s="11" t="str">
        <f t="shared" si="63"/>
        <v>DD</v>
      </c>
      <c r="E258" s="13" t="str">
        <f t="shared" si="63"/>
        <v>MFI113</v>
      </c>
      <c r="F258" s="13" t="str">
        <f>Tableau14556[[#This Row],[Code métier]]&amp;Tableau14556[[#This Row],[Compteur ne rien saisir]]</f>
        <v>MFI1134</v>
      </c>
      <c r="G258" s="11" t="str">
        <f t="shared" si="64"/>
        <v>VF</v>
      </c>
      <c r="H258" s="38">
        <f t="shared" si="64"/>
        <v>44287</v>
      </c>
      <c r="I258" s="13" t="str">
        <f t="shared" si="64"/>
        <v>Broker</v>
      </c>
      <c r="J258" s="13" t="str">
        <f t="shared" si="64"/>
        <v>Broker</v>
      </c>
      <c r="K258" s="13" t="str">
        <f t="shared" si="64"/>
        <v>FRONT OFFICE</v>
      </c>
      <c r="L258" s="13" t="str">
        <f t="shared" si="64"/>
        <v>Intermédiaire
Inter-dealer Broker</v>
      </c>
      <c r="M258" s="13" t="str">
        <f t="shared" si="64"/>
        <v>Broker</v>
      </c>
      <c r="N258" s="13" t="str">
        <f t="shared" si="64"/>
        <v xml:space="preserve">Le Broker est un facilitateur des échanges entre un acheteur et un vendeur, il joue un rôle d'intermédiaire dans les négociations, sur les marchés de bourse. 
Il évalue le meilleur rapport quantité / prix et peut assurer la liquidité du marché. </v>
      </c>
      <c r="O258" s="13" t="str">
        <f t="shared" si="64"/>
        <v>Connaître et analyser le marché : 
Le Broker intervient sur une certaine classe d'actifs (Actions, indices, obligations...), sur une zone géographique ou un profil de client spécifique. Il doit maîtriser tous ces paramètres, pour connaître au mieux son marché et favoriser la rencontre entre l'offre et la demande. Il peut, par exemple, se spécialiser sur le secteur du numérique, avec les pays asiatiques, pour des investisseurs en placement retraite, ou  sur les actions européennes, les matières premières... 
Prospecter de nouveaux clients et maintenir son portefeuille actif : 
Il veille à développer la relation commerciale, pour multiplier les opportunités d'achat et de vente. Pour cela il déploie un ensemble de techniques commerciales, en termes de qualité de service, de diffusion d'information et de maintien de la relation client. Ce domaine très concurrentiel requiert de la part du Broker de véritables qualités relationnelles et de communication et un réseau personnel et professionnel, solide.  
Assurer une analyse et transmettre l'information : 
Il utilise l'analyse financière et économique, échange régulièrement avec les analystes et lors du "Morning meeting", il capte les informations qui impactent ses marchés et en fait une analyse fine et structurée. Il propose à ses clients investisseurs des idées d’investissement et prend les ordres de bourse qui seront exécutés par les traders.</v>
      </c>
      <c r="P258" s="13" t="str">
        <f t="shared" si="64"/>
        <v xml:space="preserve">Contraintes réglementaires : 
Le métier de broker ou PSI (Prestataire de Service d’Investissement) est régulé par l’ACPR et l’AMF. Les salariés doivent être titulaires d’une carte professionnelle obtenue à la suite d’un examen pour pouvoir travailler. Les analystes financiers sont diplômés soit du CIIA soit du CFA.
Positionnement marché :
Il se spécialise sur un secteur, ou un produit afin de bien maîtriser l'intégralité du marché et permettre les meilleurs compromis de vente avec l'acheteur. Il doit maîtriser son approche commerciale par la compréhension fine des aléas économiques et de leurs impacts sur le marché (ex : les coûts des matières premières rares dans les composants nanotechnologiques).
Critères ESG :
La recherche de liquidité d'un marché peut désormais supposer de rechercher et promouvoir des supports proposant des labels ESG (ex : ISR), notamment afin d'accompagner l'évolution de ces demandes d'investisseurs dans leurs portefeuilles.
Cryptoactifs : 
Dans le contexte actuel d'accélération des outils numériques, de l'IA et de la blockchain, l'usage des cryptomonnaies peut impacter ce métier, qui repose sur l'activité liée à la transaction entre l'offre et la demande. Le Broker doit donc s'intéresser à  l'évolution des technologies et à la digitalisation de son métier, pour maintenir un positionnement favorable et apporter une véritable valeur ajoutée aux différentes parties, qui relèvent du conseil, de l'analyse et de l'expertise dans l'interprétation des choix de placements. </v>
      </c>
      <c r="Q258" s="13" t="str">
        <f t="shared" si="64"/>
        <v>Type et taille d'entreprise : 
Lorsqu'il travaille pour des entreprises des marchés financiers de type TPE ou PME, dans de grands groupes de la finance, le Broker évolue en salles de marché. Les équipes sont de tailles variables, mais généralement regroupées autour d’une classe d’actifs et potentiellement sur une zone géographique et/ou une typologie de client. C'est en effet un métier qui requiert de grandes qualités relationnelles et un esprit d'équipe. 
Dans les petites structures, il est assez polyvalent, et plus l'entreprise est grande plus il se spécialise dans des domaines très pointus. 
Type et taille d'opération : 
Les opérations qu'il réalise sont très variables selon les clients, les marchés et les produits. C'est ce qui rend ce métier très riche, car il nécessite une vivacité intellectuelle forte et une curiosité sur tout ce qui touche à l'actualité (économique, politique, démographique, technologique, la santé...).</v>
      </c>
      <c r="R258" s="13" t="str">
        <f t="shared" si="64"/>
        <v>Il est très soutenu, car il varie selon les opportunités d'achat et de vente de titres sur les marchés, et nécessite une disponibilité accrue pour être réactif face aux opérations de marché. Le rythme fluctue considérablement au cours d'une journée et exige une résistance à la charge de travail et une adaptation rapide face aux choix à effectuer en temps réel.</v>
      </c>
      <c r="S258" s="13" t="str">
        <f t="shared" si="64"/>
        <v xml:space="preserve">Le métier de Broker s’exerce en salle des marchés avec de nombreux outils informatiques et des bases de données.  Pour l'activité commerciale, il est amené à rencontrer ses clients et peut voyager régulièrement selon le type de marché (International). </v>
      </c>
      <c r="T258" s="13" t="str">
        <f t="shared" si="64"/>
        <v>Directeur Associé
Secrétaire général
Gestionnaire Middle Office
Gestionnaire Back Office
Spécialiste conformité
Risk Manager
Sales Trader
Originateur
Structureur
Ensemble des fonctions supports de l'entreprise (IT, Jurdique, Fiscal, Administration)</v>
      </c>
      <c r="U258" s="13" t="str">
        <f t="shared" si="64"/>
        <v>Clients
Banques
Assurances
Avocats
Expert-comptable
Autorités de place
Associations professionnelles</v>
      </c>
      <c r="V258" s="27" t="s">
        <v>96</v>
      </c>
      <c r="W258" s="4" t="s">
        <v>215</v>
      </c>
      <c r="X258" s="4" t="s">
        <v>125</v>
      </c>
      <c r="Y258" s="4" t="s">
        <v>13</v>
      </c>
      <c r="Z258" s="4">
        <v>4</v>
      </c>
      <c r="AA258" s="4" t="s">
        <v>13</v>
      </c>
      <c r="AB258" s="96">
        <v>32159</v>
      </c>
      <c r="AC258" s="96" t="s">
        <v>496</v>
      </c>
      <c r="AD258" s="96" t="s">
        <v>13</v>
      </c>
      <c r="AE258" s="96" t="s">
        <v>506</v>
      </c>
      <c r="AF258" s="141" t="s">
        <v>13</v>
      </c>
      <c r="AG258" s="14" t="s">
        <v>13</v>
      </c>
      <c r="AH258" s="8" t="s">
        <v>13</v>
      </c>
      <c r="AI258" s="14" t="s">
        <v>585</v>
      </c>
      <c r="AJ258" s="8" t="s">
        <v>13</v>
      </c>
      <c r="AK258" s="8" t="s">
        <v>13</v>
      </c>
      <c r="AL258" s="14" t="s">
        <v>13</v>
      </c>
      <c r="AM258" s="14" t="s">
        <v>13</v>
      </c>
      <c r="AN258" s="14" t="s">
        <v>13</v>
      </c>
      <c r="AO258" s="14" t="s">
        <v>13</v>
      </c>
    </row>
    <row r="259" spans="1:41" ht="34.200000000000003" hidden="1" customHeight="1" x14ac:dyDescent="0.3">
      <c r="A259" s="11">
        <v>5</v>
      </c>
      <c r="B259" s="11" t="str">
        <f t="shared" si="63"/>
        <v>AB</v>
      </c>
      <c r="C259" s="11" t="str">
        <f t="shared" si="63"/>
        <v>SLE</v>
      </c>
      <c r="D259" s="11" t="str">
        <f t="shared" si="63"/>
        <v>DD</v>
      </c>
      <c r="E259" s="13" t="str">
        <f t="shared" si="63"/>
        <v>MFI113</v>
      </c>
      <c r="F259" s="13" t="str">
        <f>Tableau14556[[#This Row],[Code métier]]&amp;Tableau14556[[#This Row],[Compteur ne rien saisir]]</f>
        <v>MFI1135</v>
      </c>
      <c r="G259" s="11" t="str">
        <f t="shared" si="64"/>
        <v>VF</v>
      </c>
      <c r="H259" s="38">
        <f t="shared" si="64"/>
        <v>44287</v>
      </c>
      <c r="I259" s="13" t="str">
        <f t="shared" si="64"/>
        <v>Broker</v>
      </c>
      <c r="J259" s="13" t="str">
        <f t="shared" si="64"/>
        <v>Broker</v>
      </c>
      <c r="K259" s="13" t="str">
        <f t="shared" si="64"/>
        <v>FRONT OFFICE</v>
      </c>
      <c r="L259" s="13" t="str">
        <f t="shared" si="64"/>
        <v>Intermédiaire
Inter-dealer Broker</v>
      </c>
      <c r="M259" s="13" t="str">
        <f t="shared" si="64"/>
        <v>Broker</v>
      </c>
      <c r="N259" s="13" t="str">
        <f t="shared" si="64"/>
        <v xml:space="preserve">Le Broker est un facilitateur des échanges entre un acheteur et un vendeur, il joue un rôle d'intermédiaire dans les négociations, sur les marchés de bourse. 
Il évalue le meilleur rapport quantité / prix et peut assurer la liquidité du marché. </v>
      </c>
      <c r="O259" s="13" t="str">
        <f t="shared" si="64"/>
        <v>Connaître et analyser le marché : 
Le Broker intervient sur une certaine classe d'actifs (Actions, indices, obligations...), sur une zone géographique ou un profil de client spécifique. Il doit maîtriser tous ces paramètres, pour connaître au mieux son marché et favoriser la rencontre entre l'offre et la demande. Il peut, par exemple, se spécialiser sur le secteur du numérique, avec les pays asiatiques, pour des investisseurs en placement retraite, ou  sur les actions européennes, les matières premières... 
Prospecter de nouveaux clients et maintenir son portefeuille actif : 
Il veille à développer la relation commerciale, pour multiplier les opportunités d'achat et de vente. Pour cela il déploie un ensemble de techniques commerciales, en termes de qualité de service, de diffusion d'information et de maintien de la relation client. Ce domaine très concurrentiel requiert de la part du Broker de véritables qualités relationnelles et de communication et un réseau personnel et professionnel, solide.  
Assurer une analyse et transmettre l'information : 
Il utilise l'analyse financière et économique, échange régulièrement avec les analystes et lors du "Morning meeting", il capte les informations qui impactent ses marchés et en fait une analyse fine et structurée. Il propose à ses clients investisseurs des idées d’investissement et prend les ordres de bourse qui seront exécutés par les traders.</v>
      </c>
      <c r="P259" s="13" t="str">
        <f t="shared" si="64"/>
        <v xml:space="preserve">Contraintes réglementaires : 
Le métier de broker ou PSI (Prestataire de Service d’Investissement) est régulé par l’ACPR et l’AMF. Les salariés doivent être titulaires d’une carte professionnelle obtenue à la suite d’un examen pour pouvoir travailler. Les analystes financiers sont diplômés soit du CIIA soit du CFA.
Positionnement marché :
Il se spécialise sur un secteur, ou un produit afin de bien maîtriser l'intégralité du marché et permettre les meilleurs compromis de vente avec l'acheteur. Il doit maîtriser son approche commerciale par la compréhension fine des aléas économiques et de leurs impacts sur le marché (ex : les coûts des matières premières rares dans les composants nanotechnologiques).
Critères ESG :
La recherche de liquidité d'un marché peut désormais supposer de rechercher et promouvoir des supports proposant des labels ESG (ex : ISR), notamment afin d'accompagner l'évolution de ces demandes d'investisseurs dans leurs portefeuilles.
Cryptoactifs : 
Dans le contexte actuel d'accélération des outils numériques, de l'IA et de la blockchain, l'usage des cryptomonnaies peut impacter ce métier, qui repose sur l'activité liée à la transaction entre l'offre et la demande. Le Broker doit donc s'intéresser à  l'évolution des technologies et à la digitalisation de son métier, pour maintenir un positionnement favorable et apporter une véritable valeur ajoutée aux différentes parties, qui relèvent du conseil, de l'analyse et de l'expertise dans l'interprétation des choix de placements. </v>
      </c>
      <c r="Q259" s="13" t="str">
        <f t="shared" si="64"/>
        <v>Type et taille d'entreprise : 
Lorsqu'il travaille pour des entreprises des marchés financiers de type TPE ou PME, dans de grands groupes de la finance, le Broker évolue en salles de marché. Les équipes sont de tailles variables, mais généralement regroupées autour d’une classe d’actifs et potentiellement sur une zone géographique et/ou une typologie de client. C'est en effet un métier qui requiert de grandes qualités relationnelles et un esprit d'équipe. 
Dans les petites structures, il est assez polyvalent, et plus l'entreprise est grande plus il se spécialise dans des domaines très pointus. 
Type et taille d'opération : 
Les opérations qu'il réalise sont très variables selon les clients, les marchés et les produits. C'est ce qui rend ce métier très riche, car il nécessite une vivacité intellectuelle forte et une curiosité sur tout ce qui touche à l'actualité (économique, politique, démographique, technologique, la santé...).</v>
      </c>
      <c r="R259" s="13" t="str">
        <f t="shared" si="64"/>
        <v>Il est très soutenu, car il varie selon les opportunités d'achat et de vente de titres sur les marchés, et nécessite une disponibilité accrue pour être réactif face aux opérations de marché. Le rythme fluctue considérablement au cours d'une journée et exige une résistance à la charge de travail et une adaptation rapide face aux choix à effectuer en temps réel.</v>
      </c>
      <c r="S259" s="13" t="str">
        <f t="shared" si="64"/>
        <v xml:space="preserve">Le métier de Broker s’exerce en salle des marchés avec de nombreux outils informatiques et des bases de données.  Pour l'activité commerciale, il est amené à rencontrer ses clients et peut voyager régulièrement selon le type de marché (International). </v>
      </c>
      <c r="T259" s="13" t="str">
        <f t="shared" si="64"/>
        <v>Directeur Associé
Secrétaire général
Gestionnaire Middle Office
Gestionnaire Back Office
Spécialiste conformité
Risk Manager
Sales Trader
Originateur
Structureur
Ensemble des fonctions supports de l'entreprise (IT, Jurdique, Fiscal, Administration)</v>
      </c>
      <c r="U259" s="13" t="str">
        <f t="shared" si="64"/>
        <v>Clients
Banques
Assurances
Avocats
Expert-comptable
Autorités de place
Associations professionnelles</v>
      </c>
      <c r="V259" s="27" t="s">
        <v>96</v>
      </c>
      <c r="W259" s="4" t="s">
        <v>210</v>
      </c>
      <c r="X259" s="4" t="s">
        <v>133</v>
      </c>
      <c r="Y259" s="4" t="s">
        <v>13</v>
      </c>
      <c r="Z259" s="4">
        <v>3</v>
      </c>
      <c r="AA259" s="4" t="s">
        <v>13</v>
      </c>
      <c r="AB259" s="96">
        <v>35651</v>
      </c>
      <c r="AC259" s="96" t="s">
        <v>487</v>
      </c>
      <c r="AD259" s="96" t="s">
        <v>13</v>
      </c>
      <c r="AE259" s="96" t="s">
        <v>489</v>
      </c>
      <c r="AF259" s="141" t="s">
        <v>13</v>
      </c>
      <c r="AG259" s="14" t="s">
        <v>13</v>
      </c>
      <c r="AH259" s="8" t="s">
        <v>13</v>
      </c>
      <c r="AI259" s="14" t="s">
        <v>585</v>
      </c>
      <c r="AJ259" s="8" t="s">
        <v>13</v>
      </c>
      <c r="AK259" s="8" t="s">
        <v>13</v>
      </c>
      <c r="AL259" s="14" t="s">
        <v>13</v>
      </c>
      <c r="AM259" s="14" t="s">
        <v>13</v>
      </c>
      <c r="AN259" s="14" t="s">
        <v>13</v>
      </c>
      <c r="AO259" s="14" t="s">
        <v>13</v>
      </c>
    </row>
    <row r="260" spans="1:41" ht="34.200000000000003" hidden="1" customHeight="1" x14ac:dyDescent="0.3">
      <c r="A260" s="11">
        <v>6</v>
      </c>
      <c r="B260" s="11" t="str">
        <f t="shared" si="63"/>
        <v>AB</v>
      </c>
      <c r="C260" s="11" t="str">
        <f t="shared" si="63"/>
        <v>SLE</v>
      </c>
      <c r="D260" s="11" t="str">
        <f t="shared" si="63"/>
        <v>DD</v>
      </c>
      <c r="E260" s="13" t="str">
        <f t="shared" si="63"/>
        <v>MFI113</v>
      </c>
      <c r="F260" s="13" t="str">
        <f>Tableau14556[[#This Row],[Code métier]]&amp;Tableau14556[[#This Row],[Compteur ne rien saisir]]</f>
        <v>MFI1136</v>
      </c>
      <c r="G260" s="11" t="str">
        <f t="shared" si="64"/>
        <v>VF</v>
      </c>
      <c r="H260" s="38">
        <f t="shared" si="64"/>
        <v>44287</v>
      </c>
      <c r="I260" s="13" t="str">
        <f t="shared" si="64"/>
        <v>Broker</v>
      </c>
      <c r="J260" s="13" t="str">
        <f t="shared" si="64"/>
        <v>Broker</v>
      </c>
      <c r="K260" s="13" t="str">
        <f t="shared" si="64"/>
        <v>FRONT OFFICE</v>
      </c>
      <c r="L260" s="13" t="str">
        <f t="shared" si="64"/>
        <v>Intermédiaire
Inter-dealer Broker</v>
      </c>
      <c r="M260" s="13" t="str">
        <f t="shared" si="64"/>
        <v>Broker</v>
      </c>
      <c r="N260" s="13" t="str">
        <f t="shared" si="64"/>
        <v xml:space="preserve">Le Broker est un facilitateur des échanges entre un acheteur et un vendeur, il joue un rôle d'intermédiaire dans les négociations, sur les marchés de bourse. 
Il évalue le meilleur rapport quantité / prix et peut assurer la liquidité du marché. </v>
      </c>
      <c r="O260" s="13" t="str">
        <f t="shared" si="64"/>
        <v>Connaître et analyser le marché : 
Le Broker intervient sur une certaine classe d'actifs (Actions, indices, obligations...), sur une zone géographique ou un profil de client spécifique. Il doit maîtriser tous ces paramètres, pour connaître au mieux son marché et favoriser la rencontre entre l'offre et la demande. Il peut, par exemple, se spécialiser sur le secteur du numérique, avec les pays asiatiques, pour des investisseurs en placement retraite, ou  sur les actions européennes, les matières premières... 
Prospecter de nouveaux clients et maintenir son portefeuille actif : 
Il veille à développer la relation commerciale, pour multiplier les opportunités d'achat et de vente. Pour cela il déploie un ensemble de techniques commerciales, en termes de qualité de service, de diffusion d'information et de maintien de la relation client. Ce domaine très concurrentiel requiert de la part du Broker de véritables qualités relationnelles et de communication et un réseau personnel et professionnel, solide.  
Assurer une analyse et transmettre l'information : 
Il utilise l'analyse financière et économique, échange régulièrement avec les analystes et lors du "Morning meeting", il capte les informations qui impactent ses marchés et en fait une analyse fine et structurée. Il propose à ses clients investisseurs des idées d’investissement et prend les ordres de bourse qui seront exécutés par les traders.</v>
      </c>
      <c r="P260" s="13" t="str">
        <f t="shared" si="64"/>
        <v xml:space="preserve">Contraintes réglementaires : 
Le métier de broker ou PSI (Prestataire de Service d’Investissement) est régulé par l’ACPR et l’AMF. Les salariés doivent être titulaires d’une carte professionnelle obtenue à la suite d’un examen pour pouvoir travailler. Les analystes financiers sont diplômés soit du CIIA soit du CFA.
Positionnement marché :
Il se spécialise sur un secteur, ou un produit afin de bien maîtriser l'intégralité du marché et permettre les meilleurs compromis de vente avec l'acheteur. Il doit maîtriser son approche commerciale par la compréhension fine des aléas économiques et de leurs impacts sur le marché (ex : les coûts des matières premières rares dans les composants nanotechnologiques).
Critères ESG :
La recherche de liquidité d'un marché peut désormais supposer de rechercher et promouvoir des supports proposant des labels ESG (ex : ISR), notamment afin d'accompagner l'évolution de ces demandes d'investisseurs dans leurs portefeuilles.
Cryptoactifs : 
Dans le contexte actuel d'accélération des outils numériques, de l'IA et de la blockchain, l'usage des cryptomonnaies peut impacter ce métier, qui repose sur l'activité liée à la transaction entre l'offre et la demande. Le Broker doit donc s'intéresser à  l'évolution des technologies et à la digitalisation de son métier, pour maintenir un positionnement favorable et apporter une véritable valeur ajoutée aux différentes parties, qui relèvent du conseil, de l'analyse et de l'expertise dans l'interprétation des choix de placements. </v>
      </c>
      <c r="Q260" s="13" t="str">
        <f t="shared" si="64"/>
        <v>Type et taille d'entreprise : 
Lorsqu'il travaille pour des entreprises des marchés financiers de type TPE ou PME, dans de grands groupes de la finance, le Broker évolue en salles de marché. Les équipes sont de tailles variables, mais généralement regroupées autour d’une classe d’actifs et potentiellement sur une zone géographique et/ou une typologie de client. C'est en effet un métier qui requiert de grandes qualités relationnelles et un esprit d'équipe. 
Dans les petites structures, il est assez polyvalent, et plus l'entreprise est grande plus il se spécialise dans des domaines très pointus. 
Type et taille d'opération : 
Les opérations qu'il réalise sont très variables selon les clients, les marchés et les produits. C'est ce qui rend ce métier très riche, car il nécessite une vivacité intellectuelle forte et une curiosité sur tout ce qui touche à l'actualité (économique, politique, démographique, technologique, la santé...).</v>
      </c>
      <c r="R260" s="13" t="str">
        <f t="shared" si="64"/>
        <v>Il est très soutenu, car il varie selon les opportunités d'achat et de vente de titres sur les marchés, et nécessite une disponibilité accrue pour être réactif face aux opérations de marché. Le rythme fluctue considérablement au cours d'une journée et exige une résistance à la charge de travail et une adaptation rapide face aux choix à effectuer en temps réel.</v>
      </c>
      <c r="S260" s="13" t="str">
        <f t="shared" si="64"/>
        <v xml:space="preserve">Le métier de Broker s’exerce en salle des marchés avec de nombreux outils informatiques et des bases de données.  Pour l'activité commerciale, il est amené à rencontrer ses clients et peut voyager régulièrement selon le type de marché (International). </v>
      </c>
      <c r="T260" s="13" t="str">
        <f t="shared" si="64"/>
        <v>Directeur Associé
Secrétaire général
Gestionnaire Middle Office
Gestionnaire Back Office
Spécialiste conformité
Risk Manager
Sales Trader
Originateur
Structureur
Ensemble des fonctions supports de l'entreprise (IT, Jurdique, Fiscal, Administration)</v>
      </c>
      <c r="U260" s="13" t="str">
        <f t="shared" si="64"/>
        <v>Clients
Banques
Assurances
Avocats
Expert-comptable
Autorités de place
Associations professionnelles</v>
      </c>
      <c r="V260" s="27" t="s">
        <v>96</v>
      </c>
      <c r="W260" s="4" t="s">
        <v>210</v>
      </c>
      <c r="X260" s="4" t="s">
        <v>139</v>
      </c>
      <c r="Y260" s="4" t="s">
        <v>13</v>
      </c>
      <c r="Z260" s="4">
        <v>3</v>
      </c>
      <c r="AA260" s="4" t="s">
        <v>13</v>
      </c>
      <c r="AB260" s="96">
        <v>34584</v>
      </c>
      <c r="AC260" s="96" t="s">
        <v>503</v>
      </c>
      <c r="AD260" s="96" t="s">
        <v>13</v>
      </c>
      <c r="AE260" s="96" t="s">
        <v>507</v>
      </c>
      <c r="AF260" s="141" t="s">
        <v>13</v>
      </c>
      <c r="AG260" s="14" t="s">
        <v>13</v>
      </c>
      <c r="AH260" s="8" t="s">
        <v>13</v>
      </c>
      <c r="AI260" s="14" t="s">
        <v>585</v>
      </c>
      <c r="AJ260" s="8" t="s">
        <v>13</v>
      </c>
      <c r="AK260" s="8" t="s">
        <v>13</v>
      </c>
      <c r="AL260" s="14" t="s">
        <v>13</v>
      </c>
      <c r="AM260" s="14" t="s">
        <v>13</v>
      </c>
      <c r="AN260" s="14" t="s">
        <v>13</v>
      </c>
      <c r="AO260" s="14" t="s">
        <v>13</v>
      </c>
    </row>
    <row r="261" spans="1:41" ht="34.200000000000003" hidden="1" customHeight="1" x14ac:dyDescent="0.3">
      <c r="A261" s="11">
        <v>7</v>
      </c>
      <c r="B261" s="11" t="str">
        <f t="shared" si="63"/>
        <v>AB</v>
      </c>
      <c r="C261" s="11" t="str">
        <f t="shared" si="63"/>
        <v>SLE</v>
      </c>
      <c r="D261" s="11" t="str">
        <f t="shared" si="63"/>
        <v>DD</v>
      </c>
      <c r="E261" s="13" t="str">
        <f t="shared" si="63"/>
        <v>MFI113</v>
      </c>
      <c r="F261" s="13" t="str">
        <f>Tableau14556[[#This Row],[Code métier]]&amp;Tableau14556[[#This Row],[Compteur ne rien saisir]]</f>
        <v>MFI1137</v>
      </c>
      <c r="G261" s="11" t="str">
        <f t="shared" si="64"/>
        <v>VF</v>
      </c>
      <c r="H261" s="38">
        <f t="shared" si="64"/>
        <v>44287</v>
      </c>
      <c r="I261" s="13" t="str">
        <f t="shared" si="64"/>
        <v>Broker</v>
      </c>
      <c r="J261" s="13" t="str">
        <f t="shared" si="64"/>
        <v>Broker</v>
      </c>
      <c r="K261" s="13" t="str">
        <f t="shared" si="64"/>
        <v>FRONT OFFICE</v>
      </c>
      <c r="L261" s="13" t="str">
        <f t="shared" si="64"/>
        <v>Intermédiaire
Inter-dealer Broker</v>
      </c>
      <c r="M261" s="13" t="str">
        <f t="shared" si="64"/>
        <v>Broker</v>
      </c>
      <c r="N261" s="13" t="str">
        <f t="shared" si="64"/>
        <v xml:space="preserve">Le Broker est un facilitateur des échanges entre un acheteur et un vendeur, il joue un rôle d'intermédiaire dans les négociations, sur les marchés de bourse. 
Il évalue le meilleur rapport quantité / prix et peut assurer la liquidité du marché. </v>
      </c>
      <c r="O261" s="13" t="str">
        <f t="shared" si="64"/>
        <v>Connaître et analyser le marché : 
Le Broker intervient sur une certaine classe d'actifs (Actions, indices, obligations...), sur une zone géographique ou un profil de client spécifique. Il doit maîtriser tous ces paramètres, pour connaître au mieux son marché et favoriser la rencontre entre l'offre et la demande. Il peut, par exemple, se spécialiser sur le secteur du numérique, avec les pays asiatiques, pour des investisseurs en placement retraite, ou  sur les actions européennes, les matières premières... 
Prospecter de nouveaux clients et maintenir son portefeuille actif : 
Il veille à développer la relation commerciale, pour multiplier les opportunités d'achat et de vente. Pour cela il déploie un ensemble de techniques commerciales, en termes de qualité de service, de diffusion d'information et de maintien de la relation client. Ce domaine très concurrentiel requiert de la part du Broker de véritables qualités relationnelles et de communication et un réseau personnel et professionnel, solide.  
Assurer une analyse et transmettre l'information : 
Il utilise l'analyse financière et économique, échange régulièrement avec les analystes et lors du "Morning meeting", il capte les informations qui impactent ses marchés et en fait une analyse fine et structurée. Il propose à ses clients investisseurs des idées d’investissement et prend les ordres de bourse qui seront exécutés par les traders.</v>
      </c>
      <c r="P261" s="13" t="str">
        <f t="shared" si="64"/>
        <v xml:space="preserve">Contraintes réglementaires : 
Le métier de broker ou PSI (Prestataire de Service d’Investissement) est régulé par l’ACPR et l’AMF. Les salariés doivent être titulaires d’une carte professionnelle obtenue à la suite d’un examen pour pouvoir travailler. Les analystes financiers sont diplômés soit du CIIA soit du CFA.
Positionnement marché :
Il se spécialise sur un secteur, ou un produit afin de bien maîtriser l'intégralité du marché et permettre les meilleurs compromis de vente avec l'acheteur. Il doit maîtriser son approche commerciale par la compréhension fine des aléas économiques et de leurs impacts sur le marché (ex : les coûts des matières premières rares dans les composants nanotechnologiques).
Critères ESG :
La recherche de liquidité d'un marché peut désormais supposer de rechercher et promouvoir des supports proposant des labels ESG (ex : ISR), notamment afin d'accompagner l'évolution de ces demandes d'investisseurs dans leurs portefeuilles.
Cryptoactifs : 
Dans le contexte actuel d'accélération des outils numériques, de l'IA et de la blockchain, l'usage des cryptomonnaies peut impacter ce métier, qui repose sur l'activité liée à la transaction entre l'offre et la demande. Le Broker doit donc s'intéresser à  l'évolution des technologies et à la digitalisation de son métier, pour maintenir un positionnement favorable et apporter une véritable valeur ajoutée aux différentes parties, qui relèvent du conseil, de l'analyse et de l'expertise dans l'interprétation des choix de placements. </v>
      </c>
      <c r="Q261" s="13" t="str">
        <f t="shared" si="64"/>
        <v>Type et taille d'entreprise : 
Lorsqu'il travaille pour des entreprises des marchés financiers de type TPE ou PME, dans de grands groupes de la finance, le Broker évolue en salles de marché. Les équipes sont de tailles variables, mais généralement regroupées autour d’une classe d’actifs et potentiellement sur une zone géographique et/ou une typologie de client. C'est en effet un métier qui requiert de grandes qualités relationnelles et un esprit d'équipe. 
Dans les petites structures, il est assez polyvalent, et plus l'entreprise est grande plus il se spécialise dans des domaines très pointus. 
Type et taille d'opération : 
Les opérations qu'il réalise sont très variables selon les clients, les marchés et les produits. C'est ce qui rend ce métier très riche, car il nécessite une vivacité intellectuelle forte et une curiosité sur tout ce qui touche à l'actualité (économique, politique, démographique, technologique, la santé...).</v>
      </c>
      <c r="R261" s="13" t="str">
        <f t="shared" si="64"/>
        <v>Il est très soutenu, car il varie selon les opportunités d'achat et de vente de titres sur les marchés, et nécessite une disponibilité accrue pour être réactif face aux opérations de marché. Le rythme fluctue considérablement au cours d'une journée et exige une résistance à la charge de travail et une adaptation rapide face aux choix à effectuer en temps réel.</v>
      </c>
      <c r="S261" s="13" t="str">
        <f t="shared" si="64"/>
        <v xml:space="preserve">Le métier de Broker s’exerce en salle des marchés avec de nombreux outils informatiques et des bases de données.  Pour l'activité commerciale, il est amené à rencontrer ses clients et peut voyager régulièrement selon le type de marché (International). </v>
      </c>
      <c r="T261" s="13" t="str">
        <f t="shared" si="64"/>
        <v>Directeur Associé
Secrétaire général
Gestionnaire Middle Office
Gestionnaire Back Office
Spécialiste conformité
Risk Manager
Sales Trader
Originateur
Structureur
Ensemble des fonctions supports de l'entreprise (IT, Jurdique, Fiscal, Administration)</v>
      </c>
      <c r="U261" s="13" t="str">
        <f t="shared" si="64"/>
        <v>Clients
Banques
Assurances
Avocats
Expert-comptable
Autorités de place
Associations professionnelles</v>
      </c>
      <c r="V261" s="27" t="s">
        <v>96</v>
      </c>
      <c r="W261" s="4" t="s">
        <v>140</v>
      </c>
      <c r="X261" s="4" t="s">
        <v>149</v>
      </c>
      <c r="Y261" s="4" t="s">
        <v>13</v>
      </c>
      <c r="Z261" s="4">
        <v>3</v>
      </c>
      <c r="AA261" s="4" t="s">
        <v>13</v>
      </c>
      <c r="AB261" s="96">
        <v>31924</v>
      </c>
      <c r="AC261" s="96" t="s">
        <v>508</v>
      </c>
      <c r="AD261" s="96" t="s">
        <v>13</v>
      </c>
      <c r="AE261" s="96" t="s">
        <v>509</v>
      </c>
      <c r="AF261" s="141" t="s">
        <v>13</v>
      </c>
      <c r="AG261" s="14" t="s">
        <v>13</v>
      </c>
      <c r="AH261" s="8" t="s">
        <v>13</v>
      </c>
      <c r="AI261" s="14" t="s">
        <v>585</v>
      </c>
      <c r="AJ261" s="8" t="s">
        <v>13</v>
      </c>
      <c r="AK261" s="8" t="s">
        <v>13</v>
      </c>
      <c r="AL261" s="14" t="s">
        <v>13</v>
      </c>
      <c r="AM261" s="14" t="s">
        <v>13</v>
      </c>
      <c r="AN261" s="14" t="s">
        <v>13</v>
      </c>
      <c r="AO261" s="14" t="s">
        <v>13</v>
      </c>
    </row>
    <row r="262" spans="1:41" ht="34.200000000000003" hidden="1" customHeight="1" x14ac:dyDescent="0.3">
      <c r="A262" s="11">
        <v>8</v>
      </c>
      <c r="B262" s="11" t="str">
        <f t="shared" si="63"/>
        <v>AB</v>
      </c>
      <c r="C262" s="11" t="str">
        <f t="shared" si="63"/>
        <v>SLE</v>
      </c>
      <c r="D262" s="11" t="str">
        <f t="shared" si="63"/>
        <v>DD</v>
      </c>
      <c r="E262" s="13" t="str">
        <f t="shared" si="63"/>
        <v>MFI113</v>
      </c>
      <c r="F262" s="13" t="str">
        <f>Tableau14556[[#This Row],[Code métier]]&amp;Tableau14556[[#This Row],[Compteur ne rien saisir]]</f>
        <v>MFI1138</v>
      </c>
      <c r="G262" s="11" t="str">
        <f t="shared" si="64"/>
        <v>VF</v>
      </c>
      <c r="H262" s="38">
        <f t="shared" si="64"/>
        <v>44287</v>
      </c>
      <c r="I262" s="13" t="str">
        <f t="shared" si="64"/>
        <v>Broker</v>
      </c>
      <c r="J262" s="13" t="str">
        <f t="shared" si="64"/>
        <v>Broker</v>
      </c>
      <c r="K262" s="13" t="str">
        <f t="shared" si="64"/>
        <v>FRONT OFFICE</v>
      </c>
      <c r="L262" s="13" t="str">
        <f t="shared" si="64"/>
        <v>Intermédiaire
Inter-dealer Broker</v>
      </c>
      <c r="M262" s="13" t="str">
        <f t="shared" si="64"/>
        <v>Broker</v>
      </c>
      <c r="N262" s="13" t="str">
        <f t="shared" si="64"/>
        <v xml:space="preserve">Le Broker est un facilitateur des échanges entre un acheteur et un vendeur, il joue un rôle d'intermédiaire dans les négociations, sur les marchés de bourse. 
Il évalue le meilleur rapport quantité / prix et peut assurer la liquidité du marché. </v>
      </c>
      <c r="O262" s="13" t="str">
        <f t="shared" si="64"/>
        <v>Connaître et analyser le marché : 
Le Broker intervient sur une certaine classe d'actifs (Actions, indices, obligations...), sur une zone géographique ou un profil de client spécifique. Il doit maîtriser tous ces paramètres, pour connaître au mieux son marché et favoriser la rencontre entre l'offre et la demande. Il peut, par exemple, se spécialiser sur le secteur du numérique, avec les pays asiatiques, pour des investisseurs en placement retraite, ou  sur les actions européennes, les matières premières... 
Prospecter de nouveaux clients et maintenir son portefeuille actif : 
Il veille à développer la relation commerciale, pour multiplier les opportunités d'achat et de vente. Pour cela il déploie un ensemble de techniques commerciales, en termes de qualité de service, de diffusion d'information et de maintien de la relation client. Ce domaine très concurrentiel requiert de la part du Broker de véritables qualités relationnelles et de communication et un réseau personnel et professionnel, solide.  
Assurer une analyse et transmettre l'information : 
Il utilise l'analyse financière et économique, échange régulièrement avec les analystes et lors du "Morning meeting", il capte les informations qui impactent ses marchés et en fait une analyse fine et structurée. Il propose à ses clients investisseurs des idées d’investissement et prend les ordres de bourse qui seront exécutés par les traders.</v>
      </c>
      <c r="P262" s="13" t="str">
        <f t="shared" si="64"/>
        <v xml:space="preserve">Contraintes réglementaires : 
Le métier de broker ou PSI (Prestataire de Service d’Investissement) est régulé par l’ACPR et l’AMF. Les salariés doivent être titulaires d’une carte professionnelle obtenue à la suite d’un examen pour pouvoir travailler. Les analystes financiers sont diplômés soit du CIIA soit du CFA.
Positionnement marché :
Il se spécialise sur un secteur, ou un produit afin de bien maîtriser l'intégralité du marché et permettre les meilleurs compromis de vente avec l'acheteur. Il doit maîtriser son approche commerciale par la compréhension fine des aléas économiques et de leurs impacts sur le marché (ex : les coûts des matières premières rares dans les composants nanotechnologiques).
Critères ESG :
La recherche de liquidité d'un marché peut désormais supposer de rechercher et promouvoir des supports proposant des labels ESG (ex : ISR), notamment afin d'accompagner l'évolution de ces demandes d'investisseurs dans leurs portefeuilles.
Cryptoactifs : 
Dans le contexte actuel d'accélération des outils numériques, de l'IA et de la blockchain, l'usage des cryptomonnaies peut impacter ce métier, qui repose sur l'activité liée à la transaction entre l'offre et la demande. Le Broker doit donc s'intéresser à  l'évolution des technologies et à la digitalisation de son métier, pour maintenir un positionnement favorable et apporter une véritable valeur ajoutée aux différentes parties, qui relèvent du conseil, de l'analyse et de l'expertise dans l'interprétation des choix de placements. </v>
      </c>
      <c r="Q262" s="13" t="str">
        <f t="shared" si="64"/>
        <v>Type et taille d'entreprise : 
Lorsqu'il travaille pour des entreprises des marchés financiers de type TPE ou PME, dans de grands groupes de la finance, le Broker évolue en salles de marché. Les équipes sont de tailles variables, mais généralement regroupées autour d’une classe d’actifs et potentiellement sur une zone géographique et/ou une typologie de client. C'est en effet un métier qui requiert de grandes qualités relationnelles et un esprit d'équipe. 
Dans les petites structures, il est assez polyvalent, et plus l'entreprise est grande plus il se spécialise dans des domaines très pointus. 
Type et taille d'opération : 
Les opérations qu'il réalise sont très variables selon les clients, les marchés et les produits. C'est ce qui rend ce métier très riche, car il nécessite une vivacité intellectuelle forte et une curiosité sur tout ce qui touche à l'actualité (économique, politique, démographique, technologique, la santé...).</v>
      </c>
      <c r="R262" s="13" t="str">
        <f t="shared" si="64"/>
        <v>Il est très soutenu, car il varie selon les opportunités d'achat et de vente de titres sur les marchés, et nécessite une disponibilité accrue pour être réactif face aux opérations de marché. Le rythme fluctue considérablement au cours d'une journée et exige une résistance à la charge de travail et une adaptation rapide face aux choix à effectuer en temps réel.</v>
      </c>
      <c r="S262" s="13" t="str">
        <f t="shared" si="64"/>
        <v xml:space="preserve">Le métier de Broker s’exerce en salle des marchés avec de nombreux outils informatiques et des bases de données.  Pour l'activité commerciale, il est amené à rencontrer ses clients et peut voyager régulièrement selon le type de marché (International). </v>
      </c>
      <c r="T262" s="13" t="str">
        <f t="shared" si="64"/>
        <v>Directeur Associé
Secrétaire général
Gestionnaire Middle Office
Gestionnaire Back Office
Spécialiste conformité
Risk Manager
Sales Trader
Originateur
Structureur
Ensemble des fonctions supports de l'entreprise (IT, Jurdique, Fiscal, Administration)</v>
      </c>
      <c r="U262" s="13" t="str">
        <f t="shared" si="64"/>
        <v>Clients
Banques
Assurances
Avocats
Expert-comptable
Autorités de place
Associations professionnelles</v>
      </c>
      <c r="V262" s="27" t="s">
        <v>96</v>
      </c>
      <c r="W262" s="4" t="s">
        <v>211</v>
      </c>
      <c r="X262" s="4" t="s">
        <v>157</v>
      </c>
      <c r="Y262" s="4" t="s">
        <v>13</v>
      </c>
      <c r="Z262" s="4">
        <v>3</v>
      </c>
      <c r="AA262" s="4" t="s">
        <v>13</v>
      </c>
      <c r="AB262" s="96" t="s">
        <v>13</v>
      </c>
      <c r="AC262" s="96" t="s">
        <v>13</v>
      </c>
      <c r="AD262" s="96" t="s">
        <v>13</v>
      </c>
      <c r="AE262" s="96" t="str">
        <f>IF(Tableau14556[[#This Row],[N° RNCP-RS]]="-","-","https://www.francecompetences.fr/recherche/rncp/"&amp;Tableau14556[[#This Row],[N° RNCP-RS]])</f>
        <v>-</v>
      </c>
      <c r="AF262" s="141" t="s">
        <v>13</v>
      </c>
      <c r="AG262" s="14" t="s">
        <v>13</v>
      </c>
      <c r="AH262" s="8" t="s">
        <v>13</v>
      </c>
      <c r="AI262" s="14" t="s">
        <v>585</v>
      </c>
      <c r="AJ262" s="8" t="s">
        <v>13</v>
      </c>
      <c r="AK262" s="8" t="s">
        <v>13</v>
      </c>
      <c r="AL262" s="14" t="s">
        <v>13</v>
      </c>
      <c r="AM262" s="14" t="s">
        <v>13</v>
      </c>
      <c r="AN262" s="14" t="s">
        <v>13</v>
      </c>
      <c r="AO262" s="14" t="s">
        <v>13</v>
      </c>
    </row>
    <row r="263" spans="1:41" ht="34.200000000000003" hidden="1" customHeight="1" x14ac:dyDescent="0.3">
      <c r="A263" s="11">
        <v>9</v>
      </c>
      <c r="B263" s="11" t="str">
        <f t="shared" si="63"/>
        <v>AB</v>
      </c>
      <c r="C263" s="11" t="str">
        <f t="shared" si="63"/>
        <v>SLE</v>
      </c>
      <c r="D263" s="11" t="str">
        <f t="shared" si="63"/>
        <v>DD</v>
      </c>
      <c r="E263" s="13" t="str">
        <f t="shared" si="63"/>
        <v>MFI113</v>
      </c>
      <c r="F263" s="13" t="str">
        <f>Tableau14556[[#This Row],[Code métier]]&amp;Tableau14556[[#This Row],[Compteur ne rien saisir]]</f>
        <v>MFI1139</v>
      </c>
      <c r="G263" s="11" t="str">
        <f t="shared" si="64"/>
        <v>VF</v>
      </c>
      <c r="H263" s="38">
        <f t="shared" si="64"/>
        <v>44287</v>
      </c>
      <c r="I263" s="13" t="str">
        <f t="shared" si="64"/>
        <v>Broker</v>
      </c>
      <c r="J263" s="13" t="str">
        <f t="shared" si="64"/>
        <v>Broker</v>
      </c>
      <c r="K263" s="13" t="str">
        <f t="shared" si="64"/>
        <v>FRONT OFFICE</v>
      </c>
      <c r="L263" s="13" t="str">
        <f t="shared" si="64"/>
        <v>Intermédiaire
Inter-dealer Broker</v>
      </c>
      <c r="M263" s="13" t="str">
        <f t="shared" si="64"/>
        <v>Broker</v>
      </c>
      <c r="N263" s="13" t="str">
        <f t="shared" si="64"/>
        <v xml:space="preserve">Le Broker est un facilitateur des échanges entre un acheteur et un vendeur, il joue un rôle d'intermédiaire dans les négociations, sur les marchés de bourse. 
Il évalue le meilleur rapport quantité / prix et peut assurer la liquidité du marché. </v>
      </c>
      <c r="O263" s="13" t="str">
        <f t="shared" si="64"/>
        <v>Connaître et analyser le marché : 
Le Broker intervient sur une certaine classe d'actifs (Actions, indices, obligations...), sur une zone géographique ou un profil de client spécifique. Il doit maîtriser tous ces paramètres, pour connaître au mieux son marché et favoriser la rencontre entre l'offre et la demande. Il peut, par exemple, se spécialiser sur le secteur du numérique, avec les pays asiatiques, pour des investisseurs en placement retraite, ou  sur les actions européennes, les matières premières... 
Prospecter de nouveaux clients et maintenir son portefeuille actif : 
Il veille à développer la relation commerciale, pour multiplier les opportunités d'achat et de vente. Pour cela il déploie un ensemble de techniques commerciales, en termes de qualité de service, de diffusion d'information et de maintien de la relation client. Ce domaine très concurrentiel requiert de la part du Broker de véritables qualités relationnelles et de communication et un réseau personnel et professionnel, solide.  
Assurer une analyse et transmettre l'information : 
Il utilise l'analyse financière et économique, échange régulièrement avec les analystes et lors du "Morning meeting", il capte les informations qui impactent ses marchés et en fait une analyse fine et structurée. Il propose à ses clients investisseurs des idées d’investissement et prend les ordres de bourse qui seront exécutés par les traders.</v>
      </c>
      <c r="P263" s="13" t="str">
        <f t="shared" si="64"/>
        <v xml:space="preserve">Contraintes réglementaires : 
Le métier de broker ou PSI (Prestataire de Service d’Investissement) est régulé par l’ACPR et l’AMF. Les salariés doivent être titulaires d’une carte professionnelle obtenue à la suite d’un examen pour pouvoir travailler. Les analystes financiers sont diplômés soit du CIIA soit du CFA.
Positionnement marché :
Il se spécialise sur un secteur, ou un produit afin de bien maîtriser l'intégralité du marché et permettre les meilleurs compromis de vente avec l'acheteur. Il doit maîtriser son approche commerciale par la compréhension fine des aléas économiques et de leurs impacts sur le marché (ex : les coûts des matières premières rares dans les composants nanotechnologiques).
Critères ESG :
La recherche de liquidité d'un marché peut désormais supposer de rechercher et promouvoir des supports proposant des labels ESG (ex : ISR), notamment afin d'accompagner l'évolution de ces demandes d'investisseurs dans leurs portefeuilles.
Cryptoactifs : 
Dans le contexte actuel d'accélération des outils numériques, de l'IA et de la blockchain, l'usage des cryptomonnaies peut impacter ce métier, qui repose sur l'activité liée à la transaction entre l'offre et la demande. Le Broker doit donc s'intéresser à  l'évolution des technologies et à la digitalisation de son métier, pour maintenir un positionnement favorable et apporter une véritable valeur ajoutée aux différentes parties, qui relèvent du conseil, de l'analyse et de l'expertise dans l'interprétation des choix de placements. </v>
      </c>
      <c r="Q263" s="13" t="str">
        <f t="shared" si="64"/>
        <v>Type et taille d'entreprise : 
Lorsqu'il travaille pour des entreprises des marchés financiers de type TPE ou PME, dans de grands groupes de la finance, le Broker évolue en salles de marché. Les équipes sont de tailles variables, mais généralement regroupées autour d’une classe d’actifs et potentiellement sur une zone géographique et/ou une typologie de client. C'est en effet un métier qui requiert de grandes qualités relationnelles et un esprit d'équipe. 
Dans les petites structures, il est assez polyvalent, et plus l'entreprise est grande plus il se spécialise dans des domaines très pointus. 
Type et taille d'opération : 
Les opérations qu'il réalise sont très variables selon les clients, les marchés et les produits. C'est ce qui rend ce métier très riche, car il nécessite une vivacité intellectuelle forte et une curiosité sur tout ce qui touche à l'actualité (économique, politique, démographique, technologique, la santé...).</v>
      </c>
      <c r="R263" s="13" t="str">
        <f t="shared" si="64"/>
        <v>Il est très soutenu, car il varie selon les opportunités d'achat et de vente de titres sur les marchés, et nécessite une disponibilité accrue pour être réactif face aux opérations de marché. Le rythme fluctue considérablement au cours d'une journée et exige une résistance à la charge de travail et une adaptation rapide face aux choix à effectuer en temps réel.</v>
      </c>
      <c r="S263" s="13" t="str">
        <f t="shared" si="64"/>
        <v xml:space="preserve">Le métier de Broker s’exerce en salle des marchés avec de nombreux outils informatiques et des bases de données.  Pour l'activité commerciale, il est amené à rencontrer ses clients et peut voyager régulièrement selon le type de marché (International). </v>
      </c>
      <c r="T263" s="13" t="str">
        <f t="shared" si="64"/>
        <v>Directeur Associé
Secrétaire général
Gestionnaire Middle Office
Gestionnaire Back Office
Spécialiste conformité
Risk Manager
Sales Trader
Originateur
Structureur
Ensemble des fonctions supports de l'entreprise (IT, Jurdique, Fiscal, Administration)</v>
      </c>
      <c r="U263" s="13" t="str">
        <f t="shared" si="64"/>
        <v>Clients
Banques
Assurances
Avocats
Expert-comptable
Autorités de place
Associations professionnelles</v>
      </c>
      <c r="V263" s="27" t="s">
        <v>180</v>
      </c>
      <c r="W263" s="4" t="s">
        <v>181</v>
      </c>
      <c r="X263" s="4" t="s">
        <v>188</v>
      </c>
      <c r="Y263" s="4" t="s">
        <v>13</v>
      </c>
      <c r="Z263" s="4">
        <v>2</v>
      </c>
      <c r="AA263" s="4" t="s">
        <v>13</v>
      </c>
      <c r="AB263" s="96" t="s">
        <v>13</v>
      </c>
      <c r="AC263" s="96" t="s">
        <v>13</v>
      </c>
      <c r="AD263" s="96" t="s">
        <v>13</v>
      </c>
      <c r="AE263" s="96" t="str">
        <f>IF(Tableau14556[[#This Row],[N° RNCP-RS]]="-","-","https://www.francecompetences.fr/recherche/rncp/"&amp;Tableau14556[[#This Row],[N° RNCP-RS]])</f>
        <v>-</v>
      </c>
      <c r="AF263" s="141" t="s">
        <v>13</v>
      </c>
      <c r="AG263" s="14" t="s">
        <v>13</v>
      </c>
      <c r="AH263" s="8" t="s">
        <v>13</v>
      </c>
      <c r="AI263" s="14" t="s">
        <v>585</v>
      </c>
      <c r="AJ263" s="8" t="s">
        <v>13</v>
      </c>
      <c r="AK263" s="8" t="s">
        <v>13</v>
      </c>
      <c r="AL263" s="14" t="s">
        <v>13</v>
      </c>
      <c r="AM263" s="14" t="s">
        <v>13</v>
      </c>
      <c r="AN263" s="14" t="s">
        <v>13</v>
      </c>
      <c r="AO263" s="14" t="s">
        <v>13</v>
      </c>
    </row>
    <row r="264" spans="1:41" ht="34.200000000000003" hidden="1" customHeight="1" x14ac:dyDescent="0.3">
      <c r="A264" s="11">
        <v>10</v>
      </c>
      <c r="B264" s="11" t="str">
        <f t="shared" si="63"/>
        <v>AB</v>
      </c>
      <c r="C264" s="11" t="str">
        <f t="shared" si="63"/>
        <v>SLE</v>
      </c>
      <c r="D264" s="11" t="str">
        <f t="shared" si="63"/>
        <v>DD</v>
      </c>
      <c r="E264" s="13" t="str">
        <f t="shared" si="63"/>
        <v>MFI113</v>
      </c>
      <c r="F264" s="13" t="str">
        <f>Tableau14556[[#This Row],[Code métier]]&amp;Tableau14556[[#This Row],[Compteur ne rien saisir]]</f>
        <v>MFI11310</v>
      </c>
      <c r="G264" s="11" t="str">
        <f t="shared" si="64"/>
        <v>VF</v>
      </c>
      <c r="H264" s="38">
        <f t="shared" si="64"/>
        <v>44287</v>
      </c>
      <c r="I264" s="13" t="str">
        <f t="shared" si="64"/>
        <v>Broker</v>
      </c>
      <c r="J264" s="13" t="str">
        <f t="shared" si="64"/>
        <v>Broker</v>
      </c>
      <c r="K264" s="13" t="str">
        <f t="shared" si="64"/>
        <v>FRONT OFFICE</v>
      </c>
      <c r="L264" s="13" t="str">
        <f t="shared" si="64"/>
        <v>Intermédiaire
Inter-dealer Broker</v>
      </c>
      <c r="M264" s="13" t="str">
        <f t="shared" si="64"/>
        <v>Broker</v>
      </c>
      <c r="N264" s="13" t="str">
        <f t="shared" si="64"/>
        <v xml:space="preserve">Le Broker est un facilitateur des échanges entre un acheteur et un vendeur, il joue un rôle d'intermédiaire dans les négociations, sur les marchés de bourse. 
Il évalue le meilleur rapport quantité / prix et peut assurer la liquidité du marché. </v>
      </c>
      <c r="O264" s="13" t="str">
        <f t="shared" si="64"/>
        <v>Connaître et analyser le marché : 
Le Broker intervient sur une certaine classe d'actifs (Actions, indices, obligations...), sur une zone géographique ou un profil de client spécifique. Il doit maîtriser tous ces paramètres, pour connaître au mieux son marché et favoriser la rencontre entre l'offre et la demande. Il peut, par exemple, se spécialiser sur le secteur du numérique, avec les pays asiatiques, pour des investisseurs en placement retraite, ou  sur les actions européennes, les matières premières... 
Prospecter de nouveaux clients et maintenir son portefeuille actif : 
Il veille à développer la relation commerciale, pour multiplier les opportunités d'achat et de vente. Pour cela il déploie un ensemble de techniques commerciales, en termes de qualité de service, de diffusion d'information et de maintien de la relation client. Ce domaine très concurrentiel requiert de la part du Broker de véritables qualités relationnelles et de communication et un réseau personnel et professionnel, solide.  
Assurer une analyse et transmettre l'information : 
Il utilise l'analyse financière et économique, échange régulièrement avec les analystes et lors du "Morning meeting", il capte les informations qui impactent ses marchés et en fait une analyse fine et structurée. Il propose à ses clients investisseurs des idées d’investissement et prend les ordres de bourse qui seront exécutés par les traders.</v>
      </c>
      <c r="P264" s="13" t="str">
        <f t="shared" si="64"/>
        <v xml:space="preserve">Contraintes réglementaires : 
Le métier de broker ou PSI (Prestataire de Service d’Investissement) est régulé par l’ACPR et l’AMF. Les salariés doivent être titulaires d’une carte professionnelle obtenue à la suite d’un examen pour pouvoir travailler. Les analystes financiers sont diplômés soit du CIIA soit du CFA.
Positionnement marché :
Il se spécialise sur un secteur, ou un produit afin de bien maîtriser l'intégralité du marché et permettre les meilleurs compromis de vente avec l'acheteur. Il doit maîtriser son approche commerciale par la compréhension fine des aléas économiques et de leurs impacts sur le marché (ex : les coûts des matières premières rares dans les composants nanotechnologiques).
Critères ESG :
La recherche de liquidité d'un marché peut désormais supposer de rechercher et promouvoir des supports proposant des labels ESG (ex : ISR), notamment afin d'accompagner l'évolution de ces demandes d'investisseurs dans leurs portefeuilles.
Cryptoactifs : 
Dans le contexte actuel d'accélération des outils numériques, de l'IA et de la blockchain, l'usage des cryptomonnaies peut impacter ce métier, qui repose sur l'activité liée à la transaction entre l'offre et la demande. Le Broker doit donc s'intéresser à  l'évolution des technologies et à la digitalisation de son métier, pour maintenir un positionnement favorable et apporter une véritable valeur ajoutée aux différentes parties, qui relèvent du conseil, de l'analyse et de l'expertise dans l'interprétation des choix de placements. </v>
      </c>
      <c r="Q264" s="13" t="str">
        <f t="shared" si="64"/>
        <v>Type et taille d'entreprise : 
Lorsqu'il travaille pour des entreprises des marchés financiers de type TPE ou PME, dans de grands groupes de la finance, le Broker évolue en salles de marché. Les équipes sont de tailles variables, mais généralement regroupées autour d’une classe d’actifs et potentiellement sur une zone géographique et/ou une typologie de client. C'est en effet un métier qui requiert de grandes qualités relationnelles et un esprit d'équipe. 
Dans les petites structures, il est assez polyvalent, et plus l'entreprise est grande plus il se spécialise dans des domaines très pointus. 
Type et taille d'opération : 
Les opérations qu'il réalise sont très variables selon les clients, les marchés et les produits. C'est ce qui rend ce métier très riche, car il nécessite une vivacité intellectuelle forte et une curiosité sur tout ce qui touche à l'actualité (économique, politique, démographique, technologique, la santé...).</v>
      </c>
      <c r="R264" s="13" t="str">
        <f t="shared" si="64"/>
        <v>Il est très soutenu, car il varie selon les opportunités d'achat et de vente de titres sur les marchés, et nécessite une disponibilité accrue pour être réactif face aux opérations de marché. Le rythme fluctue considérablement au cours d'une journée et exige une résistance à la charge de travail et une adaptation rapide face aux choix à effectuer en temps réel.</v>
      </c>
      <c r="S264" s="13" t="str">
        <f t="shared" si="64"/>
        <v xml:space="preserve">Le métier de Broker s’exerce en salle des marchés avec de nombreux outils informatiques et des bases de données.  Pour l'activité commerciale, il est amené à rencontrer ses clients et peut voyager régulièrement selon le type de marché (International). </v>
      </c>
      <c r="T264" s="13" t="str">
        <f t="shared" si="64"/>
        <v>Directeur Associé
Secrétaire général
Gestionnaire Middle Office
Gestionnaire Back Office
Spécialiste conformité
Risk Manager
Sales Trader
Originateur
Structureur
Ensemble des fonctions supports de l'entreprise (IT, Jurdique, Fiscal, Administration)</v>
      </c>
      <c r="U264" s="13" t="str">
        <f t="shared" si="64"/>
        <v>Clients
Banques
Assurances
Avocats
Expert-comptable
Autorités de place
Associations professionnelles</v>
      </c>
      <c r="V264" s="27" t="s">
        <v>180</v>
      </c>
      <c r="W264" s="4" t="s">
        <v>181</v>
      </c>
      <c r="X264" s="4" t="s">
        <v>184</v>
      </c>
      <c r="Y264" s="4" t="s">
        <v>13</v>
      </c>
      <c r="Z264" s="4">
        <v>4</v>
      </c>
      <c r="AA264" s="4" t="s">
        <v>13</v>
      </c>
      <c r="AB264" s="96" t="s">
        <v>13</v>
      </c>
      <c r="AC264" s="96" t="s">
        <v>13</v>
      </c>
      <c r="AD264" s="96" t="s">
        <v>13</v>
      </c>
      <c r="AE264" s="96" t="str">
        <f>IF(Tableau14556[[#This Row],[N° RNCP-RS]]="-","-","https://www.francecompetences.fr/recherche/rncp/"&amp;Tableau14556[[#This Row],[N° RNCP-RS]])</f>
        <v>-</v>
      </c>
      <c r="AF264" s="141" t="s">
        <v>13</v>
      </c>
      <c r="AG264" s="14" t="s">
        <v>13</v>
      </c>
      <c r="AH264" s="8" t="s">
        <v>13</v>
      </c>
      <c r="AI264" s="14" t="s">
        <v>585</v>
      </c>
      <c r="AJ264" s="8" t="s">
        <v>13</v>
      </c>
      <c r="AK264" s="8" t="s">
        <v>13</v>
      </c>
      <c r="AL264" s="14" t="s">
        <v>13</v>
      </c>
      <c r="AM264" s="14" t="s">
        <v>13</v>
      </c>
      <c r="AN264" s="14" t="s">
        <v>13</v>
      </c>
      <c r="AO264" s="14" t="s">
        <v>13</v>
      </c>
    </row>
    <row r="265" spans="1:41" ht="34.200000000000003" hidden="1" customHeight="1" x14ac:dyDescent="0.3">
      <c r="A265" s="11">
        <v>11</v>
      </c>
      <c r="B265" s="11" t="str">
        <f t="shared" si="63"/>
        <v>AB</v>
      </c>
      <c r="C265" s="11" t="str">
        <f t="shared" si="63"/>
        <v>SLE</v>
      </c>
      <c r="D265" s="11" t="str">
        <f t="shared" si="63"/>
        <v>DD</v>
      </c>
      <c r="E265" s="13" t="str">
        <f t="shared" si="63"/>
        <v>MFI113</v>
      </c>
      <c r="F265" s="13" t="str">
        <f>Tableau14556[[#This Row],[Code métier]]&amp;Tableau14556[[#This Row],[Compteur ne rien saisir]]</f>
        <v>MFI11311</v>
      </c>
      <c r="G265" s="11" t="str">
        <f t="shared" si="64"/>
        <v>VF</v>
      </c>
      <c r="H265" s="38">
        <f t="shared" si="64"/>
        <v>44287</v>
      </c>
      <c r="I265" s="13" t="str">
        <f t="shared" si="64"/>
        <v>Broker</v>
      </c>
      <c r="J265" s="13" t="str">
        <f t="shared" si="64"/>
        <v>Broker</v>
      </c>
      <c r="K265" s="13" t="str">
        <f t="shared" si="64"/>
        <v>FRONT OFFICE</v>
      </c>
      <c r="L265" s="13" t="str">
        <f t="shared" ref="L265:U266" si="65">IF(L263="","",L263)</f>
        <v>Intermédiaire
Inter-dealer Broker</v>
      </c>
      <c r="M265" s="13" t="str">
        <f t="shared" si="65"/>
        <v>Broker</v>
      </c>
      <c r="N265" s="13" t="str">
        <f t="shared" si="65"/>
        <v xml:space="preserve">Le Broker est un facilitateur des échanges entre un acheteur et un vendeur, il joue un rôle d'intermédiaire dans les négociations, sur les marchés de bourse. 
Il évalue le meilleur rapport quantité / prix et peut assurer la liquidité du marché. </v>
      </c>
      <c r="O265" s="13" t="str">
        <f t="shared" si="65"/>
        <v>Connaître et analyser le marché : 
Le Broker intervient sur une certaine classe d'actifs (Actions, indices, obligations...), sur une zone géographique ou un profil de client spécifique. Il doit maîtriser tous ces paramètres, pour connaître au mieux son marché et favoriser la rencontre entre l'offre et la demande. Il peut, par exemple, se spécialiser sur le secteur du numérique, avec les pays asiatiques, pour des investisseurs en placement retraite, ou  sur les actions européennes, les matières premières... 
Prospecter de nouveaux clients et maintenir son portefeuille actif : 
Il veille à développer la relation commerciale, pour multiplier les opportunités d'achat et de vente. Pour cela il déploie un ensemble de techniques commerciales, en termes de qualité de service, de diffusion d'information et de maintien de la relation client. Ce domaine très concurrentiel requiert de la part du Broker de véritables qualités relationnelles et de communication et un réseau personnel et professionnel, solide.  
Assurer une analyse et transmettre l'information : 
Il utilise l'analyse financière et économique, échange régulièrement avec les analystes et lors du "Morning meeting", il capte les informations qui impactent ses marchés et en fait une analyse fine et structurée. Il propose à ses clients investisseurs des idées d’investissement et prend les ordres de bourse qui seront exécutés par les traders.</v>
      </c>
      <c r="P265" s="13" t="str">
        <f t="shared" si="65"/>
        <v xml:space="preserve">Contraintes réglementaires : 
Le métier de broker ou PSI (Prestataire de Service d’Investissement) est régulé par l’ACPR et l’AMF. Les salariés doivent être titulaires d’une carte professionnelle obtenue à la suite d’un examen pour pouvoir travailler. Les analystes financiers sont diplômés soit du CIIA soit du CFA.
Positionnement marché :
Il se spécialise sur un secteur, ou un produit afin de bien maîtriser l'intégralité du marché et permettre les meilleurs compromis de vente avec l'acheteur. Il doit maîtriser son approche commerciale par la compréhension fine des aléas économiques et de leurs impacts sur le marché (ex : les coûts des matières premières rares dans les composants nanotechnologiques).
Critères ESG :
La recherche de liquidité d'un marché peut désormais supposer de rechercher et promouvoir des supports proposant des labels ESG (ex : ISR), notamment afin d'accompagner l'évolution de ces demandes d'investisseurs dans leurs portefeuilles.
Cryptoactifs : 
Dans le contexte actuel d'accélération des outils numériques, de l'IA et de la blockchain, l'usage des cryptomonnaies peut impacter ce métier, qui repose sur l'activité liée à la transaction entre l'offre et la demande. Le Broker doit donc s'intéresser à  l'évolution des technologies et à la digitalisation de son métier, pour maintenir un positionnement favorable et apporter une véritable valeur ajoutée aux différentes parties, qui relèvent du conseil, de l'analyse et de l'expertise dans l'interprétation des choix de placements. </v>
      </c>
      <c r="Q265" s="13" t="str">
        <f t="shared" si="65"/>
        <v>Type et taille d'entreprise : 
Lorsqu'il travaille pour des entreprises des marchés financiers de type TPE ou PME, dans de grands groupes de la finance, le Broker évolue en salles de marché. Les équipes sont de tailles variables, mais généralement regroupées autour d’une classe d’actifs et potentiellement sur une zone géographique et/ou une typologie de client. C'est en effet un métier qui requiert de grandes qualités relationnelles et un esprit d'équipe. 
Dans les petites structures, il est assez polyvalent, et plus l'entreprise est grande plus il se spécialise dans des domaines très pointus. 
Type et taille d'opération : 
Les opérations qu'il réalise sont très variables selon les clients, les marchés et les produits. C'est ce qui rend ce métier très riche, car il nécessite une vivacité intellectuelle forte et une curiosité sur tout ce qui touche à l'actualité (économique, politique, démographique, technologique, la santé...).</v>
      </c>
      <c r="R265" s="13" t="str">
        <f t="shared" si="65"/>
        <v>Il est très soutenu, car il varie selon les opportunités d'achat et de vente de titres sur les marchés, et nécessite une disponibilité accrue pour être réactif face aux opérations de marché. Le rythme fluctue considérablement au cours d'une journée et exige une résistance à la charge de travail et une adaptation rapide face aux choix à effectuer en temps réel.</v>
      </c>
      <c r="S265" s="13" t="str">
        <f t="shared" si="65"/>
        <v xml:space="preserve">Le métier de Broker s’exerce en salle des marchés avec de nombreux outils informatiques et des bases de données.  Pour l'activité commerciale, il est amené à rencontrer ses clients et peut voyager régulièrement selon le type de marché (International). </v>
      </c>
      <c r="T265" s="13" t="str">
        <f t="shared" si="65"/>
        <v>Directeur Associé
Secrétaire général
Gestionnaire Middle Office
Gestionnaire Back Office
Spécialiste conformité
Risk Manager
Sales Trader
Originateur
Structureur
Ensemble des fonctions supports de l'entreprise (IT, Jurdique, Fiscal, Administration)</v>
      </c>
      <c r="U265" s="13" t="str">
        <f t="shared" si="65"/>
        <v>Clients
Banques
Assurances
Avocats
Expert-comptable
Autorités de place
Associations professionnelles</v>
      </c>
      <c r="V265" s="27" t="s">
        <v>96</v>
      </c>
      <c r="W265" s="4" t="s">
        <v>209</v>
      </c>
      <c r="X265" s="4" t="s">
        <v>121</v>
      </c>
      <c r="Y265" s="4" t="s">
        <v>13</v>
      </c>
      <c r="Z265" s="4">
        <v>3</v>
      </c>
      <c r="AA265" s="4" t="s">
        <v>13</v>
      </c>
      <c r="AB265" s="96" t="s">
        <v>13</v>
      </c>
      <c r="AC265" s="96" t="s">
        <v>13</v>
      </c>
      <c r="AD265" s="96" t="s">
        <v>13</v>
      </c>
      <c r="AE265" s="96" t="str">
        <f>IF(Tableau14556[[#This Row],[N° RNCP-RS]]="-","-","https://www.francecompetences.fr/recherche/rncp/"&amp;Tableau14556[[#This Row],[N° RNCP-RS]])</f>
        <v>-</v>
      </c>
      <c r="AF265" s="141" t="s">
        <v>13</v>
      </c>
      <c r="AG265" s="14" t="s">
        <v>13</v>
      </c>
      <c r="AH265" s="8" t="s">
        <v>13</v>
      </c>
      <c r="AI265" s="14" t="s">
        <v>585</v>
      </c>
      <c r="AJ265" s="8" t="s">
        <v>13</v>
      </c>
      <c r="AK265" s="8" t="s">
        <v>13</v>
      </c>
      <c r="AL265" s="14" t="s">
        <v>13</v>
      </c>
      <c r="AM265" s="14" t="s">
        <v>13</v>
      </c>
      <c r="AN265" s="14" t="s">
        <v>13</v>
      </c>
      <c r="AO265" s="14" t="s">
        <v>13</v>
      </c>
    </row>
    <row r="266" spans="1:41" ht="34.200000000000003" hidden="1" customHeight="1" x14ac:dyDescent="0.3">
      <c r="A266" s="11">
        <v>12</v>
      </c>
      <c r="B266" s="11" t="str">
        <f t="shared" si="63"/>
        <v>AB</v>
      </c>
      <c r="C266" s="11" t="str">
        <f t="shared" si="63"/>
        <v>SLE</v>
      </c>
      <c r="D266" s="11" t="str">
        <f t="shared" si="63"/>
        <v>DD</v>
      </c>
      <c r="E266" s="13" t="str">
        <f t="shared" si="63"/>
        <v>MFI113</v>
      </c>
      <c r="F266" s="13" t="str">
        <f>Tableau14556[[#This Row],[Code métier]]&amp;Tableau14556[[#This Row],[Compteur ne rien saisir]]</f>
        <v>MFI11312</v>
      </c>
      <c r="G266" s="11" t="str">
        <f t="shared" si="64"/>
        <v>VF</v>
      </c>
      <c r="H266" s="38">
        <f t="shared" si="64"/>
        <v>44287</v>
      </c>
      <c r="I266" s="13" t="str">
        <f t="shared" si="64"/>
        <v>Broker</v>
      </c>
      <c r="J266" s="13" t="str">
        <f t="shared" si="64"/>
        <v>Broker</v>
      </c>
      <c r="K266" s="13" t="str">
        <f t="shared" si="64"/>
        <v>FRONT OFFICE</v>
      </c>
      <c r="L266" s="13" t="str">
        <f t="shared" si="65"/>
        <v>Intermédiaire
Inter-dealer Broker</v>
      </c>
      <c r="M266" s="13" t="str">
        <f t="shared" si="65"/>
        <v>Broker</v>
      </c>
      <c r="N266" s="13" t="str">
        <f t="shared" si="65"/>
        <v xml:space="preserve">Le Broker est un facilitateur des échanges entre un acheteur et un vendeur, il joue un rôle d'intermédiaire dans les négociations, sur les marchés de bourse. 
Il évalue le meilleur rapport quantité / prix et peut assurer la liquidité du marché. </v>
      </c>
      <c r="O266" s="13" t="str">
        <f t="shared" si="65"/>
        <v>Connaître et analyser le marché : 
Le Broker intervient sur une certaine classe d'actifs (Actions, indices, obligations...), sur une zone géographique ou un profil de client spécifique. Il doit maîtriser tous ces paramètres, pour connaître au mieux son marché et favoriser la rencontre entre l'offre et la demande. Il peut, par exemple, se spécialiser sur le secteur du numérique, avec les pays asiatiques, pour des investisseurs en placement retraite, ou  sur les actions européennes, les matières premières... 
Prospecter de nouveaux clients et maintenir son portefeuille actif : 
Il veille à développer la relation commerciale, pour multiplier les opportunités d'achat et de vente. Pour cela il déploie un ensemble de techniques commerciales, en termes de qualité de service, de diffusion d'information et de maintien de la relation client. Ce domaine très concurrentiel requiert de la part du Broker de véritables qualités relationnelles et de communication et un réseau personnel et professionnel, solide.  
Assurer une analyse et transmettre l'information : 
Il utilise l'analyse financière et économique, échange régulièrement avec les analystes et lors du "Morning meeting", il capte les informations qui impactent ses marchés et en fait une analyse fine et structurée. Il propose à ses clients investisseurs des idées d’investissement et prend les ordres de bourse qui seront exécutés par les traders.</v>
      </c>
      <c r="P266" s="13" t="str">
        <f t="shared" si="65"/>
        <v xml:space="preserve">Contraintes réglementaires : 
Le métier de broker ou PSI (Prestataire de Service d’Investissement) est régulé par l’ACPR et l’AMF. Les salariés doivent être titulaires d’une carte professionnelle obtenue à la suite d’un examen pour pouvoir travailler. Les analystes financiers sont diplômés soit du CIIA soit du CFA.
Positionnement marché :
Il se spécialise sur un secteur, ou un produit afin de bien maîtriser l'intégralité du marché et permettre les meilleurs compromis de vente avec l'acheteur. Il doit maîtriser son approche commerciale par la compréhension fine des aléas économiques et de leurs impacts sur le marché (ex : les coûts des matières premières rares dans les composants nanotechnologiques).
Critères ESG :
La recherche de liquidité d'un marché peut désormais supposer de rechercher et promouvoir des supports proposant des labels ESG (ex : ISR), notamment afin d'accompagner l'évolution de ces demandes d'investisseurs dans leurs portefeuilles.
Cryptoactifs : 
Dans le contexte actuel d'accélération des outils numériques, de l'IA et de la blockchain, l'usage des cryptomonnaies peut impacter ce métier, qui repose sur l'activité liée à la transaction entre l'offre et la demande. Le Broker doit donc s'intéresser à  l'évolution des technologies et à la digitalisation de son métier, pour maintenir un positionnement favorable et apporter une véritable valeur ajoutée aux différentes parties, qui relèvent du conseil, de l'analyse et de l'expertise dans l'interprétation des choix de placements. </v>
      </c>
      <c r="Q266" s="13" t="str">
        <f t="shared" si="65"/>
        <v>Type et taille d'entreprise : 
Lorsqu'il travaille pour des entreprises des marchés financiers de type TPE ou PME, dans de grands groupes de la finance, le Broker évolue en salles de marché. Les équipes sont de tailles variables, mais généralement regroupées autour d’une classe d’actifs et potentiellement sur une zone géographique et/ou une typologie de client. C'est en effet un métier qui requiert de grandes qualités relationnelles et un esprit d'équipe. 
Dans les petites structures, il est assez polyvalent, et plus l'entreprise est grande plus il se spécialise dans des domaines très pointus. 
Type et taille d'opération : 
Les opérations qu'il réalise sont très variables selon les clients, les marchés et les produits. C'est ce qui rend ce métier très riche, car il nécessite une vivacité intellectuelle forte et une curiosité sur tout ce qui touche à l'actualité (économique, politique, démographique, technologique, la santé...).</v>
      </c>
      <c r="R266" s="13" t="str">
        <f t="shared" si="65"/>
        <v>Il est très soutenu, car il varie selon les opportunités d'achat et de vente de titres sur les marchés, et nécessite une disponibilité accrue pour être réactif face aux opérations de marché. Le rythme fluctue considérablement au cours d'une journée et exige une résistance à la charge de travail et une adaptation rapide face aux choix à effectuer en temps réel.</v>
      </c>
      <c r="S266" s="13" t="str">
        <f t="shared" si="65"/>
        <v xml:space="preserve">Le métier de Broker s’exerce en salle des marchés avec de nombreux outils informatiques et des bases de données.  Pour l'activité commerciale, il est amené à rencontrer ses clients et peut voyager régulièrement selon le type de marché (International). </v>
      </c>
      <c r="T266" s="13" t="str">
        <f t="shared" si="65"/>
        <v>Directeur Associé
Secrétaire général
Gestionnaire Middle Office
Gestionnaire Back Office
Spécialiste conformité
Risk Manager
Sales Trader
Originateur
Structureur
Ensemble des fonctions supports de l'entreprise (IT, Jurdique, Fiscal, Administration)</v>
      </c>
      <c r="U266" s="13" t="str">
        <f t="shared" si="65"/>
        <v>Clients
Banques
Assurances
Avocats
Expert-comptable
Autorités de place
Associations professionnelles</v>
      </c>
      <c r="V266" s="27" t="s">
        <v>180</v>
      </c>
      <c r="W266" s="4" t="s">
        <v>19</v>
      </c>
      <c r="X266" s="4" t="s">
        <v>7</v>
      </c>
      <c r="Y266" s="4" t="s">
        <v>13</v>
      </c>
      <c r="Z266" s="4">
        <v>3</v>
      </c>
      <c r="AA266" s="4" t="s">
        <v>13</v>
      </c>
      <c r="AB266" s="96" t="s">
        <v>13</v>
      </c>
      <c r="AC266" s="96" t="s">
        <v>13</v>
      </c>
      <c r="AD266" s="96" t="s">
        <v>13</v>
      </c>
      <c r="AE266" s="96" t="str">
        <f>IF(Tableau14556[[#This Row],[N° RNCP-RS]]="-","-","https://www.francecompetences.fr/recherche/rncp/"&amp;Tableau14556[[#This Row],[N° RNCP-RS]])</f>
        <v>-</v>
      </c>
      <c r="AF266" s="141" t="s">
        <v>13</v>
      </c>
      <c r="AG266" s="14" t="s">
        <v>13</v>
      </c>
      <c r="AH266" s="8" t="s">
        <v>13</v>
      </c>
      <c r="AI266" s="14" t="s">
        <v>585</v>
      </c>
      <c r="AJ266" s="8" t="s">
        <v>13</v>
      </c>
      <c r="AK266" s="8" t="s">
        <v>13</v>
      </c>
      <c r="AL266" s="14" t="s">
        <v>13</v>
      </c>
      <c r="AM266" s="14" t="s">
        <v>13</v>
      </c>
      <c r="AN266" s="14" t="s">
        <v>13</v>
      </c>
      <c r="AO266" s="14" t="s">
        <v>13</v>
      </c>
    </row>
    <row r="267" spans="1:41" ht="244.8" hidden="1" x14ac:dyDescent="0.3">
      <c r="A267" s="12">
        <v>1</v>
      </c>
      <c r="B267" s="7" t="s">
        <v>361</v>
      </c>
      <c r="C267" s="35" t="s">
        <v>218</v>
      </c>
      <c r="D267" s="7" t="s">
        <v>247</v>
      </c>
      <c r="E267" s="12" t="s">
        <v>56</v>
      </c>
      <c r="F267" s="12" t="str">
        <f>Tableau14556[[#This Row],[Code métier]]&amp;Tableau14556[[#This Row],[Compteur ne rien saisir]]</f>
        <v>MFI1141</v>
      </c>
      <c r="G267" s="143" t="s">
        <v>448</v>
      </c>
      <c r="H267" s="36">
        <v>44337</v>
      </c>
      <c r="I267" s="8" t="s">
        <v>265</v>
      </c>
      <c r="J267" s="8" t="s">
        <v>265</v>
      </c>
      <c r="K267" s="8" t="s">
        <v>198</v>
      </c>
      <c r="L267" s="8" t="s">
        <v>285</v>
      </c>
      <c r="M267" s="8" t="s">
        <v>409</v>
      </c>
      <c r="N267" s="8" t="s">
        <v>410</v>
      </c>
      <c r="O267" s="8" t="s">
        <v>411</v>
      </c>
      <c r="P267" s="8" t="s">
        <v>412</v>
      </c>
      <c r="Q267" s="8" t="s">
        <v>413</v>
      </c>
      <c r="R267" s="8" t="s">
        <v>414</v>
      </c>
      <c r="S267" s="8" t="s">
        <v>415</v>
      </c>
      <c r="T267" s="8" t="s">
        <v>416</v>
      </c>
      <c r="U267" s="8" t="s">
        <v>417</v>
      </c>
      <c r="V267" s="27" t="s">
        <v>180</v>
      </c>
      <c r="W267" s="4" t="s">
        <v>181</v>
      </c>
      <c r="X267" s="4" t="s">
        <v>184</v>
      </c>
      <c r="Y267" s="4">
        <v>1</v>
      </c>
      <c r="Z267" s="4">
        <v>4</v>
      </c>
      <c r="AA267" s="4" t="s">
        <v>13</v>
      </c>
      <c r="AB267" s="94">
        <v>34554</v>
      </c>
      <c r="AC267" s="94" t="s">
        <v>501</v>
      </c>
      <c r="AD267" s="94" t="s">
        <v>13</v>
      </c>
      <c r="AE267" s="94" t="s">
        <v>491</v>
      </c>
      <c r="AF267" s="118" t="s">
        <v>556</v>
      </c>
      <c r="AG267" s="11" t="s">
        <v>13</v>
      </c>
      <c r="AH267" s="5" t="s">
        <v>13</v>
      </c>
      <c r="AI267" s="11" t="s">
        <v>585</v>
      </c>
      <c r="AJ267" s="5" t="s">
        <v>284</v>
      </c>
      <c r="AK267" s="5" t="s">
        <v>248</v>
      </c>
      <c r="AL267" s="11" t="s">
        <v>13</v>
      </c>
      <c r="AM267" s="11" t="s">
        <v>13</v>
      </c>
      <c r="AN267" s="11" t="s">
        <v>13</v>
      </c>
      <c r="AO267" s="11" t="s">
        <v>13</v>
      </c>
    </row>
    <row r="268" spans="1:41" ht="34.200000000000003" hidden="1" customHeight="1" x14ac:dyDescent="0.3">
      <c r="A268" s="12">
        <v>2</v>
      </c>
      <c r="B268" s="12" t="str">
        <f t="shared" ref="B268:E278" si="66">IF(B267="","",B267)</f>
        <v>FS</v>
      </c>
      <c r="C268" s="12" t="str">
        <f t="shared" si="66"/>
        <v>SLE</v>
      </c>
      <c r="D268" s="12" t="str">
        <f t="shared" si="66"/>
        <v>DD</v>
      </c>
      <c r="E268" s="12" t="str">
        <f t="shared" si="66"/>
        <v>MFI114</v>
      </c>
      <c r="F268" s="12" t="str">
        <f>Tableau14556[[#This Row],[Code métier]]&amp;Tableau14556[[#This Row],[Compteur ne rien saisir]]</f>
        <v>MFI1142</v>
      </c>
      <c r="G268" s="12" t="str">
        <f t="shared" ref="G268:U278" si="67">IF(G267="","",G267)</f>
        <v>VF</v>
      </c>
      <c r="H268" s="39">
        <f t="shared" si="67"/>
        <v>44337</v>
      </c>
      <c r="I268" s="14" t="str">
        <f t="shared" si="67"/>
        <v>Sales Trader</v>
      </c>
      <c r="J268" s="14" t="str">
        <f t="shared" si="67"/>
        <v>Sales Trader</v>
      </c>
      <c r="K268" s="14" t="str">
        <f t="shared" si="67"/>
        <v>FRONT OFFICE</v>
      </c>
      <c r="L268" s="14" t="str">
        <f t="shared" si="67"/>
        <v>Négociateur en bourse
Vendeur produits de marchés financiers</v>
      </c>
      <c r="M268" s="14" t="str">
        <f t="shared" si="67"/>
        <v>Sales</v>
      </c>
      <c r="N268" s="14" t="str">
        <f t="shared" si="67"/>
        <v>Le Sales Trader recueille les instructions d’achat et de vente des clients et exécute leurs ordres de marché. Il noue et entretient la relation avec ses clients en vue de leur proposer des stratégies d’investissement et de leur fournir des flux d'informations marché.</v>
      </c>
      <c r="O268" s="14" t="str">
        <f t="shared" si="67"/>
        <v>Étudier l'information économique, financière, et l'actualité pouvant impacter les marchés :
Selon le type d'entreprise, le Sales Trader suit les indices de référence, les valeurs boursières, et réalise des courbes d'évolution des produits financiers. Il estime les risques de perte financière, la marge par rapport à la durée de l'investissement et au prix du produit. Le Sales Trader suggère des orientations d'achats, une stratégie d'investissement. Il émet des ordres vente/d'achat pour ses clients finaux. Il actualise les fichiers clients, répertorie les ordres de vente/d'achat passés sur la période et les communique au service middle et back-office.
Effectuer des opérations sur des marchés financiers
Il peut exercer sur divers types de marchés : marché des matières premières (ex : métaux, matières premières), produits dérivés (leviers, etc.), marché d'actions, marchés des taux d'intérêts (monétaire, obligataire), marché des devises ou Forex. Le Sales Trader exerce une activité demandant une évaluation des savoirs définie par l'Autorité des Marchés Financiers.
Effectuer la gestion de portefeuilles d'actifs financiers :
Le Sales Trader contrôle les mouvements de devises. Il pilote et oriente le Trader. Après avoir vérifié la conformité du traitement des opérations boursières (ex : procédures de l'autorité des marchés financiers), il met en œuvre les mesures correctives. Le Sales Trader fournit un appui technique auprès des équipes commerciales sur le montage de produits complexes (émission de titres, emprunt obligataire ...).</v>
      </c>
      <c r="P268" s="14" t="str">
        <f t="shared" si="67"/>
        <v>Variété de l'information traitée :
Le Sales trader assure la meilleure efficacité pour anticiper la manière dont le marché va accueillir les informations économiques, financières et géopolitiques afin de répondre aux demandes des investisseurs. Il dépend donc du contexte macro-économique, de l'inflation et des aléas du quotidien ayant un impact direct sur les marchés (ex : annonces taux de chômage, climat, élections politiques, épidémies, écologie, introductions en bourse et cotation).
Variété des types de marchés :
Le métier nécessite une forte connaissance technique par marché pour dialoguer avec les différentes équipes de la finance, mais également de "pricer" les produits financiers en parallèle des traders. Le Sales Trader doit avoir de bonnes notions en anglais pour travailler sur les marchés internationaux. Il maîtrise les règlementations et les process de vente en bourse.
Enjeux environnementaux, sociétaux et de gouvernance (ESG)
Il est aussi sensibilisé aux placements ESG et doit avoir comportement responsable, en conservant une éthique conforme aux attentes de l'entreprise.</v>
      </c>
      <c r="Q268" s="14" t="str">
        <f t="shared" si="67"/>
        <v>Taille et type d'entreprises :
Le Sales Trader travaille pour le compte d'entreprises des marchés financiers où il sera l'intermédiaire pour les clients. Il exerce aussi parfois dans des banques d'investissement. Selon le statut de l'entreprise, ses fonctions divergent.
Type et taille d'opération : 
Il est souvent spécialisé sur un actif en particulier (les actions, les obligations, les produits structurés, comme les ETF (Exchange Traded Funds, ou en français FNB pour Fonds Négociés en Bourse), ou encore les produits dérivés, comme les CFD - Contracts For Difference) et un certain type de clientèle.</v>
      </c>
      <c r="R268" s="14" t="str">
        <f t="shared" si="67"/>
        <v>Il est très soutenu et très variable, selon l'activité globale des marchés. Le rythme fluctue considérablement au cours d'une journée et exige une résistance à la charge de travail et une adaptation rapide face aux choix à effectuer en temps réel.</v>
      </c>
      <c r="S268" s="14" t="str">
        <f t="shared" si="67"/>
        <v>Le Sales Trader se déplace régulièrement pour visiter les clients. Selon l'entreprise pour laquelle il travaille, ses déplacements peuvent se faire jusqu'à l'internationale.</v>
      </c>
      <c r="T268" s="14" t="str">
        <f t="shared" si="67"/>
        <v>Directeur Associé
Secrétaire général
Gestionnaire Middle Office
Gestionnaire Back Office
Spécialiste conformité
Risk Manager
Broker
Originateur
Structureur
Ensemble des fonctions supports de l'entreprise (IT, Jurdique, Fiscal, Administration)</v>
      </c>
      <c r="U268" s="14" t="str">
        <f t="shared" si="67"/>
        <v>Clients
Banques</v>
      </c>
      <c r="V268" s="27" t="s">
        <v>96</v>
      </c>
      <c r="W268" s="4" t="s">
        <v>140</v>
      </c>
      <c r="X268" s="4" t="s">
        <v>147</v>
      </c>
      <c r="Y268" s="4" t="s">
        <v>13</v>
      </c>
      <c r="Z268" s="4">
        <v>4</v>
      </c>
      <c r="AA268" s="4" t="s">
        <v>13</v>
      </c>
      <c r="AB268" s="95">
        <v>34549</v>
      </c>
      <c r="AC268" s="95" t="s">
        <v>502</v>
      </c>
      <c r="AD268" s="95" t="s">
        <v>13</v>
      </c>
      <c r="AE268" s="95" t="s">
        <v>504</v>
      </c>
      <c r="AF268" s="140" t="s">
        <v>13</v>
      </c>
      <c r="AG268" s="13" t="s">
        <v>13</v>
      </c>
      <c r="AH268" s="26" t="s">
        <v>13</v>
      </c>
      <c r="AI268" s="13" t="s">
        <v>585</v>
      </c>
      <c r="AJ268" s="26" t="s">
        <v>245</v>
      </c>
      <c r="AK268" s="26" t="s">
        <v>13</v>
      </c>
      <c r="AL268" s="13" t="s">
        <v>13</v>
      </c>
      <c r="AM268" s="13" t="s">
        <v>13</v>
      </c>
      <c r="AN268" s="13" t="s">
        <v>13</v>
      </c>
      <c r="AO268" s="13" t="s">
        <v>13</v>
      </c>
    </row>
    <row r="269" spans="1:41" ht="34.200000000000003" hidden="1" customHeight="1" x14ac:dyDescent="0.3">
      <c r="A269" s="12">
        <v>3</v>
      </c>
      <c r="B269" s="12" t="str">
        <f t="shared" si="66"/>
        <v>FS</v>
      </c>
      <c r="C269" s="12" t="str">
        <f t="shared" si="66"/>
        <v>SLE</v>
      </c>
      <c r="D269" s="12" t="str">
        <f t="shared" si="66"/>
        <v>DD</v>
      </c>
      <c r="E269" s="12" t="str">
        <f t="shared" si="66"/>
        <v>MFI114</v>
      </c>
      <c r="F269" s="12" t="str">
        <f>Tableau14556[[#This Row],[Code métier]]&amp;Tableau14556[[#This Row],[Compteur ne rien saisir]]</f>
        <v>MFI1143</v>
      </c>
      <c r="G269" s="12" t="str">
        <f t="shared" si="67"/>
        <v>VF</v>
      </c>
      <c r="H269" s="39">
        <f t="shared" si="67"/>
        <v>44337</v>
      </c>
      <c r="I269" s="14" t="str">
        <f t="shared" si="67"/>
        <v>Sales Trader</v>
      </c>
      <c r="J269" s="14" t="str">
        <f t="shared" si="67"/>
        <v>Sales Trader</v>
      </c>
      <c r="K269" s="14" t="str">
        <f t="shared" si="67"/>
        <v>FRONT OFFICE</v>
      </c>
      <c r="L269" s="14" t="str">
        <f t="shared" si="67"/>
        <v>Négociateur en bourse
Vendeur produits de marchés financiers</v>
      </c>
      <c r="M269" s="14" t="str">
        <f t="shared" si="67"/>
        <v>Sales</v>
      </c>
      <c r="N269" s="14" t="str">
        <f t="shared" si="67"/>
        <v>Le Sales Trader recueille les instructions d’achat et de vente des clients et exécute leurs ordres de marché. Il noue et entretient la relation avec ses clients en vue de leur proposer des stratégies d’investissement et de leur fournir des flux d'informations marché.</v>
      </c>
      <c r="O269" s="14" t="str">
        <f t="shared" si="67"/>
        <v>Étudier l'information économique, financière, et l'actualité pouvant impacter les marchés :
Selon le type d'entreprise, le Sales Trader suit les indices de référence, les valeurs boursières, et réalise des courbes d'évolution des produits financiers. Il estime les risques de perte financière, la marge par rapport à la durée de l'investissement et au prix du produit. Le Sales Trader suggère des orientations d'achats, une stratégie d'investissement. Il émet des ordres vente/d'achat pour ses clients finaux. Il actualise les fichiers clients, répertorie les ordres de vente/d'achat passés sur la période et les communique au service middle et back-office.
Effectuer des opérations sur des marchés financiers
Il peut exercer sur divers types de marchés : marché des matières premières (ex : métaux, matières premières), produits dérivés (leviers, etc.), marché d'actions, marchés des taux d'intérêts (monétaire, obligataire), marché des devises ou Forex. Le Sales Trader exerce une activité demandant une évaluation des savoirs définie par l'Autorité des Marchés Financiers.
Effectuer la gestion de portefeuilles d'actifs financiers :
Le Sales Trader contrôle les mouvements de devises. Il pilote et oriente le Trader. Après avoir vérifié la conformité du traitement des opérations boursières (ex : procédures de l'autorité des marchés financiers), il met en œuvre les mesures correctives. Le Sales Trader fournit un appui technique auprès des équipes commerciales sur le montage de produits complexes (émission de titres, emprunt obligataire ...).</v>
      </c>
      <c r="P269" s="14" t="str">
        <f t="shared" si="67"/>
        <v>Variété de l'information traitée :
Le Sales trader assure la meilleure efficacité pour anticiper la manière dont le marché va accueillir les informations économiques, financières et géopolitiques afin de répondre aux demandes des investisseurs. Il dépend donc du contexte macro-économique, de l'inflation et des aléas du quotidien ayant un impact direct sur les marchés (ex : annonces taux de chômage, climat, élections politiques, épidémies, écologie, introductions en bourse et cotation).
Variété des types de marchés :
Le métier nécessite une forte connaissance technique par marché pour dialoguer avec les différentes équipes de la finance, mais également de "pricer" les produits financiers en parallèle des traders. Le Sales Trader doit avoir de bonnes notions en anglais pour travailler sur les marchés internationaux. Il maîtrise les règlementations et les process de vente en bourse.
Enjeux environnementaux, sociétaux et de gouvernance (ESG)
Il est aussi sensibilisé aux placements ESG et doit avoir comportement responsable, en conservant une éthique conforme aux attentes de l'entreprise.</v>
      </c>
      <c r="Q269" s="14" t="str">
        <f t="shared" si="67"/>
        <v>Taille et type d'entreprises :
Le Sales Trader travaille pour le compte d'entreprises des marchés financiers où il sera l'intermédiaire pour les clients. Il exerce aussi parfois dans des banques d'investissement. Selon le statut de l'entreprise, ses fonctions divergent.
Type et taille d'opération : 
Il est souvent spécialisé sur un actif en particulier (les actions, les obligations, les produits structurés, comme les ETF (Exchange Traded Funds, ou en français FNB pour Fonds Négociés en Bourse), ou encore les produits dérivés, comme les CFD - Contracts For Difference) et un certain type de clientèle.</v>
      </c>
      <c r="R269" s="14" t="str">
        <f t="shared" si="67"/>
        <v>Il est très soutenu et très variable, selon l'activité globale des marchés. Le rythme fluctue considérablement au cours d'une journée et exige une résistance à la charge de travail et une adaptation rapide face aux choix à effectuer en temps réel.</v>
      </c>
      <c r="S269" s="14" t="str">
        <f t="shared" si="67"/>
        <v>Le Sales Trader se déplace régulièrement pour visiter les clients. Selon l'entreprise pour laquelle il travaille, ses déplacements peuvent se faire jusqu'à l'internationale.</v>
      </c>
      <c r="T269" s="14" t="str">
        <f t="shared" si="67"/>
        <v>Directeur Associé
Secrétaire général
Gestionnaire Middle Office
Gestionnaire Back Office
Spécialiste conformité
Risk Manager
Broker
Originateur
Structureur
Ensemble des fonctions supports de l'entreprise (IT, Jurdique, Fiscal, Administration)</v>
      </c>
      <c r="U269" s="14" t="str">
        <f t="shared" si="67"/>
        <v>Clients
Banques</v>
      </c>
      <c r="V269" s="27" t="s">
        <v>180</v>
      </c>
      <c r="W269" s="4" t="s">
        <v>181</v>
      </c>
      <c r="X269" s="4" t="s">
        <v>186</v>
      </c>
      <c r="Y269" s="4" t="s">
        <v>13</v>
      </c>
      <c r="Z269" s="4">
        <v>4</v>
      </c>
      <c r="AA269" s="4" t="s">
        <v>13</v>
      </c>
      <c r="AB269" s="95">
        <v>30181</v>
      </c>
      <c r="AC269" s="95" t="s">
        <v>513</v>
      </c>
      <c r="AD269" s="95" t="s">
        <v>13</v>
      </c>
      <c r="AE269" s="95" t="s">
        <v>505</v>
      </c>
      <c r="AF269" s="140" t="s">
        <v>13</v>
      </c>
      <c r="AG269" s="13" t="s">
        <v>13</v>
      </c>
      <c r="AH269" s="26" t="s">
        <v>13</v>
      </c>
      <c r="AI269" s="13" t="s">
        <v>585</v>
      </c>
      <c r="AJ269" s="26" t="s">
        <v>201</v>
      </c>
      <c r="AK269" s="26" t="s">
        <v>13</v>
      </c>
      <c r="AL269" s="13" t="s">
        <v>13</v>
      </c>
      <c r="AM269" s="13" t="s">
        <v>13</v>
      </c>
      <c r="AN269" s="13" t="s">
        <v>13</v>
      </c>
      <c r="AO269" s="13" t="s">
        <v>13</v>
      </c>
    </row>
    <row r="270" spans="1:41" ht="34.200000000000003" hidden="1" customHeight="1" x14ac:dyDescent="0.3">
      <c r="A270" s="12">
        <v>4</v>
      </c>
      <c r="B270" s="12" t="str">
        <f t="shared" si="66"/>
        <v>FS</v>
      </c>
      <c r="C270" s="12" t="str">
        <f t="shared" si="66"/>
        <v>SLE</v>
      </c>
      <c r="D270" s="12" t="str">
        <f t="shared" si="66"/>
        <v>DD</v>
      </c>
      <c r="E270" s="12" t="str">
        <f t="shared" si="66"/>
        <v>MFI114</v>
      </c>
      <c r="F270" s="12" t="str">
        <f>Tableau14556[[#This Row],[Code métier]]&amp;Tableau14556[[#This Row],[Compteur ne rien saisir]]</f>
        <v>MFI1144</v>
      </c>
      <c r="G270" s="12" t="str">
        <f t="shared" si="67"/>
        <v>VF</v>
      </c>
      <c r="H270" s="39">
        <f t="shared" si="67"/>
        <v>44337</v>
      </c>
      <c r="I270" s="14" t="str">
        <f t="shared" si="67"/>
        <v>Sales Trader</v>
      </c>
      <c r="J270" s="14" t="str">
        <f t="shared" si="67"/>
        <v>Sales Trader</v>
      </c>
      <c r="K270" s="14" t="str">
        <f t="shared" si="67"/>
        <v>FRONT OFFICE</v>
      </c>
      <c r="L270" s="14" t="str">
        <f t="shared" si="67"/>
        <v>Négociateur en bourse
Vendeur produits de marchés financiers</v>
      </c>
      <c r="M270" s="14" t="str">
        <f t="shared" si="67"/>
        <v>Sales</v>
      </c>
      <c r="N270" s="14" t="str">
        <f t="shared" si="67"/>
        <v>Le Sales Trader recueille les instructions d’achat et de vente des clients et exécute leurs ordres de marché. Il noue et entretient la relation avec ses clients en vue de leur proposer des stratégies d’investissement et de leur fournir des flux d'informations marché.</v>
      </c>
      <c r="O270" s="14" t="str">
        <f t="shared" si="67"/>
        <v>Étudier l'information économique, financière, et l'actualité pouvant impacter les marchés :
Selon le type d'entreprise, le Sales Trader suit les indices de référence, les valeurs boursières, et réalise des courbes d'évolution des produits financiers. Il estime les risques de perte financière, la marge par rapport à la durée de l'investissement et au prix du produit. Le Sales Trader suggère des orientations d'achats, une stratégie d'investissement. Il émet des ordres vente/d'achat pour ses clients finaux. Il actualise les fichiers clients, répertorie les ordres de vente/d'achat passés sur la période et les communique au service middle et back-office.
Effectuer des opérations sur des marchés financiers
Il peut exercer sur divers types de marchés : marché des matières premières (ex : métaux, matières premières), produits dérivés (leviers, etc.), marché d'actions, marchés des taux d'intérêts (monétaire, obligataire), marché des devises ou Forex. Le Sales Trader exerce une activité demandant une évaluation des savoirs définie par l'Autorité des Marchés Financiers.
Effectuer la gestion de portefeuilles d'actifs financiers :
Le Sales Trader contrôle les mouvements de devises. Il pilote et oriente le Trader. Après avoir vérifié la conformité du traitement des opérations boursières (ex : procédures de l'autorité des marchés financiers), il met en œuvre les mesures correctives. Le Sales Trader fournit un appui technique auprès des équipes commerciales sur le montage de produits complexes (émission de titres, emprunt obligataire ...).</v>
      </c>
      <c r="P270" s="14" t="str">
        <f t="shared" si="67"/>
        <v>Variété de l'information traitée :
Le Sales trader assure la meilleure efficacité pour anticiper la manière dont le marché va accueillir les informations économiques, financières et géopolitiques afin de répondre aux demandes des investisseurs. Il dépend donc du contexte macro-économique, de l'inflation et des aléas du quotidien ayant un impact direct sur les marchés (ex : annonces taux de chômage, climat, élections politiques, épidémies, écologie, introductions en bourse et cotation).
Variété des types de marchés :
Le métier nécessite une forte connaissance technique par marché pour dialoguer avec les différentes équipes de la finance, mais également de "pricer" les produits financiers en parallèle des traders. Le Sales Trader doit avoir de bonnes notions en anglais pour travailler sur les marchés internationaux. Il maîtrise les règlementations et les process de vente en bourse.
Enjeux environnementaux, sociétaux et de gouvernance (ESG)
Il est aussi sensibilisé aux placements ESG et doit avoir comportement responsable, en conservant une éthique conforme aux attentes de l'entreprise.</v>
      </c>
      <c r="Q270" s="14" t="str">
        <f t="shared" si="67"/>
        <v>Taille et type d'entreprises :
Le Sales Trader travaille pour le compte d'entreprises des marchés financiers où il sera l'intermédiaire pour les clients. Il exerce aussi parfois dans des banques d'investissement. Selon le statut de l'entreprise, ses fonctions divergent.
Type et taille d'opération : 
Il est souvent spécialisé sur un actif en particulier (les actions, les obligations, les produits structurés, comme les ETF (Exchange Traded Funds, ou en français FNB pour Fonds Négociés en Bourse), ou encore les produits dérivés, comme les CFD - Contracts For Difference) et un certain type de clientèle.</v>
      </c>
      <c r="R270" s="14" t="str">
        <f t="shared" si="67"/>
        <v>Il est très soutenu et très variable, selon l'activité globale des marchés. Le rythme fluctue considérablement au cours d'une journée et exige une résistance à la charge de travail et une adaptation rapide face aux choix à effectuer en temps réel.</v>
      </c>
      <c r="S270" s="14" t="str">
        <f t="shared" si="67"/>
        <v>Le Sales Trader se déplace régulièrement pour visiter les clients. Selon l'entreprise pour laquelle il travaille, ses déplacements peuvent se faire jusqu'à l'internationale.</v>
      </c>
      <c r="T270" s="14" t="str">
        <f t="shared" si="67"/>
        <v>Directeur Associé
Secrétaire général
Gestionnaire Middle Office
Gestionnaire Back Office
Spécialiste conformité
Risk Manager
Broker
Originateur
Structureur
Ensemble des fonctions supports de l'entreprise (IT, Jurdique, Fiscal, Administration)</v>
      </c>
      <c r="U270" s="14" t="str">
        <f t="shared" si="67"/>
        <v>Clients
Banques</v>
      </c>
      <c r="V270" s="27" t="s">
        <v>180</v>
      </c>
      <c r="W270" s="4" t="s">
        <v>181</v>
      </c>
      <c r="X270" s="4" t="s">
        <v>188</v>
      </c>
      <c r="Y270" s="4" t="s">
        <v>13</v>
      </c>
      <c r="Z270" s="4">
        <v>3</v>
      </c>
      <c r="AA270" s="4" t="s">
        <v>13</v>
      </c>
      <c r="AB270" s="95">
        <v>32159</v>
      </c>
      <c r="AC270" s="95" t="s">
        <v>496</v>
      </c>
      <c r="AD270" s="95" t="s">
        <v>13</v>
      </c>
      <c r="AE270" s="95" t="s">
        <v>506</v>
      </c>
      <c r="AF270" s="140" t="s">
        <v>13</v>
      </c>
      <c r="AG270" s="13" t="s">
        <v>13</v>
      </c>
      <c r="AH270" s="26" t="s">
        <v>13</v>
      </c>
      <c r="AI270" s="13" t="s">
        <v>585</v>
      </c>
      <c r="AJ270" s="26" t="s">
        <v>203</v>
      </c>
      <c r="AK270" s="26" t="s">
        <v>13</v>
      </c>
      <c r="AL270" s="13" t="s">
        <v>13</v>
      </c>
      <c r="AM270" s="13" t="s">
        <v>13</v>
      </c>
      <c r="AN270" s="13" t="s">
        <v>13</v>
      </c>
      <c r="AO270" s="13" t="s">
        <v>13</v>
      </c>
    </row>
    <row r="271" spans="1:41" ht="34.200000000000003" hidden="1" customHeight="1" x14ac:dyDescent="0.3">
      <c r="A271" s="12">
        <v>5</v>
      </c>
      <c r="B271" s="12" t="str">
        <f t="shared" si="66"/>
        <v>FS</v>
      </c>
      <c r="C271" s="12" t="str">
        <f t="shared" si="66"/>
        <v>SLE</v>
      </c>
      <c r="D271" s="12" t="str">
        <f t="shared" si="66"/>
        <v>DD</v>
      </c>
      <c r="E271" s="12" t="str">
        <f t="shared" si="66"/>
        <v>MFI114</v>
      </c>
      <c r="F271" s="12" t="str">
        <f>Tableau14556[[#This Row],[Code métier]]&amp;Tableau14556[[#This Row],[Compteur ne rien saisir]]</f>
        <v>MFI1145</v>
      </c>
      <c r="G271" s="12" t="str">
        <f t="shared" si="67"/>
        <v>VF</v>
      </c>
      <c r="H271" s="39">
        <f t="shared" si="67"/>
        <v>44337</v>
      </c>
      <c r="I271" s="14" t="str">
        <f t="shared" si="67"/>
        <v>Sales Trader</v>
      </c>
      <c r="J271" s="14" t="str">
        <f t="shared" si="67"/>
        <v>Sales Trader</v>
      </c>
      <c r="K271" s="14" t="str">
        <f t="shared" si="67"/>
        <v>FRONT OFFICE</v>
      </c>
      <c r="L271" s="14" t="str">
        <f t="shared" si="67"/>
        <v>Négociateur en bourse
Vendeur produits de marchés financiers</v>
      </c>
      <c r="M271" s="14" t="str">
        <f t="shared" si="67"/>
        <v>Sales</v>
      </c>
      <c r="N271" s="14" t="str">
        <f t="shared" si="67"/>
        <v>Le Sales Trader recueille les instructions d’achat et de vente des clients et exécute leurs ordres de marché. Il noue et entretient la relation avec ses clients en vue de leur proposer des stratégies d’investissement et de leur fournir des flux d'informations marché.</v>
      </c>
      <c r="O271" s="14" t="str">
        <f t="shared" si="67"/>
        <v>Étudier l'information économique, financière, et l'actualité pouvant impacter les marchés :
Selon le type d'entreprise, le Sales Trader suit les indices de référence, les valeurs boursières, et réalise des courbes d'évolution des produits financiers. Il estime les risques de perte financière, la marge par rapport à la durée de l'investissement et au prix du produit. Le Sales Trader suggère des orientations d'achats, une stratégie d'investissement. Il émet des ordres vente/d'achat pour ses clients finaux. Il actualise les fichiers clients, répertorie les ordres de vente/d'achat passés sur la période et les communique au service middle et back-office.
Effectuer des opérations sur des marchés financiers
Il peut exercer sur divers types de marchés : marché des matières premières (ex : métaux, matières premières), produits dérivés (leviers, etc.), marché d'actions, marchés des taux d'intérêts (monétaire, obligataire), marché des devises ou Forex. Le Sales Trader exerce une activité demandant une évaluation des savoirs définie par l'Autorité des Marchés Financiers.
Effectuer la gestion de portefeuilles d'actifs financiers :
Le Sales Trader contrôle les mouvements de devises. Il pilote et oriente le Trader. Après avoir vérifié la conformité du traitement des opérations boursières (ex : procédures de l'autorité des marchés financiers), il met en œuvre les mesures correctives. Le Sales Trader fournit un appui technique auprès des équipes commerciales sur le montage de produits complexes (émission de titres, emprunt obligataire ...).</v>
      </c>
      <c r="P271" s="14" t="str">
        <f t="shared" si="67"/>
        <v>Variété de l'information traitée :
Le Sales trader assure la meilleure efficacité pour anticiper la manière dont le marché va accueillir les informations économiques, financières et géopolitiques afin de répondre aux demandes des investisseurs. Il dépend donc du contexte macro-économique, de l'inflation et des aléas du quotidien ayant un impact direct sur les marchés (ex : annonces taux de chômage, climat, élections politiques, épidémies, écologie, introductions en bourse et cotation).
Variété des types de marchés :
Le métier nécessite une forte connaissance technique par marché pour dialoguer avec les différentes équipes de la finance, mais également de "pricer" les produits financiers en parallèle des traders. Le Sales Trader doit avoir de bonnes notions en anglais pour travailler sur les marchés internationaux. Il maîtrise les règlementations et les process de vente en bourse.
Enjeux environnementaux, sociétaux et de gouvernance (ESG)
Il est aussi sensibilisé aux placements ESG et doit avoir comportement responsable, en conservant une éthique conforme aux attentes de l'entreprise.</v>
      </c>
      <c r="Q271" s="14" t="str">
        <f t="shared" si="67"/>
        <v>Taille et type d'entreprises :
Le Sales Trader travaille pour le compte d'entreprises des marchés financiers où il sera l'intermédiaire pour les clients. Il exerce aussi parfois dans des banques d'investissement. Selon le statut de l'entreprise, ses fonctions divergent.
Type et taille d'opération : 
Il est souvent spécialisé sur un actif en particulier (les actions, les obligations, les produits structurés, comme les ETF (Exchange Traded Funds, ou en français FNB pour Fonds Négociés en Bourse), ou encore les produits dérivés, comme les CFD - Contracts For Difference) et un certain type de clientèle.</v>
      </c>
      <c r="R271" s="14" t="str">
        <f t="shared" si="67"/>
        <v>Il est très soutenu et très variable, selon l'activité globale des marchés. Le rythme fluctue considérablement au cours d'une journée et exige une résistance à la charge de travail et une adaptation rapide face aux choix à effectuer en temps réel.</v>
      </c>
      <c r="S271" s="14" t="str">
        <f t="shared" si="67"/>
        <v>Le Sales Trader se déplace régulièrement pour visiter les clients. Selon l'entreprise pour laquelle il travaille, ses déplacements peuvent se faire jusqu'à l'internationale.</v>
      </c>
      <c r="T271" s="14" t="str">
        <f t="shared" si="67"/>
        <v>Directeur Associé
Secrétaire général
Gestionnaire Middle Office
Gestionnaire Back Office
Spécialiste conformité
Risk Manager
Broker
Originateur
Structureur
Ensemble des fonctions supports de l'entreprise (IT, Jurdique, Fiscal, Administration)</v>
      </c>
      <c r="U271" s="14" t="str">
        <f t="shared" si="67"/>
        <v>Clients
Banques</v>
      </c>
      <c r="V271" s="27" t="s">
        <v>96</v>
      </c>
      <c r="W271" s="4" t="s">
        <v>140</v>
      </c>
      <c r="X271" s="4" t="s">
        <v>144</v>
      </c>
      <c r="Y271" s="4" t="s">
        <v>13</v>
      </c>
      <c r="Z271" s="4">
        <v>3</v>
      </c>
      <c r="AA271" s="4" t="s">
        <v>13</v>
      </c>
      <c r="AB271" s="95">
        <v>35651</v>
      </c>
      <c r="AC271" s="95" t="s">
        <v>487</v>
      </c>
      <c r="AD271" s="95" t="s">
        <v>13</v>
      </c>
      <c r="AE271" s="95" t="s">
        <v>489</v>
      </c>
      <c r="AF271" s="140" t="s">
        <v>13</v>
      </c>
      <c r="AG271" s="13" t="s">
        <v>13</v>
      </c>
      <c r="AH271" s="26" t="s">
        <v>13</v>
      </c>
      <c r="AI271" s="13" t="s">
        <v>585</v>
      </c>
      <c r="AJ271" s="26" t="s">
        <v>13</v>
      </c>
      <c r="AK271" s="26" t="s">
        <v>13</v>
      </c>
      <c r="AL271" s="13" t="s">
        <v>13</v>
      </c>
      <c r="AM271" s="13" t="s">
        <v>13</v>
      </c>
      <c r="AN271" s="13" t="s">
        <v>13</v>
      </c>
      <c r="AO271" s="13" t="s">
        <v>13</v>
      </c>
    </row>
    <row r="272" spans="1:41" ht="34.200000000000003" hidden="1" customHeight="1" x14ac:dyDescent="0.3">
      <c r="A272" s="12">
        <v>6</v>
      </c>
      <c r="B272" s="12" t="str">
        <f t="shared" si="66"/>
        <v>FS</v>
      </c>
      <c r="C272" s="12" t="str">
        <f t="shared" si="66"/>
        <v>SLE</v>
      </c>
      <c r="D272" s="12" t="str">
        <f t="shared" si="66"/>
        <v>DD</v>
      </c>
      <c r="E272" s="12" t="str">
        <f t="shared" si="66"/>
        <v>MFI114</v>
      </c>
      <c r="F272" s="12" t="str">
        <f>Tableau14556[[#This Row],[Code métier]]&amp;Tableau14556[[#This Row],[Compteur ne rien saisir]]</f>
        <v>MFI1146</v>
      </c>
      <c r="G272" s="12" t="str">
        <f t="shared" si="67"/>
        <v>VF</v>
      </c>
      <c r="H272" s="39">
        <f t="shared" si="67"/>
        <v>44337</v>
      </c>
      <c r="I272" s="14" t="str">
        <f t="shared" si="67"/>
        <v>Sales Trader</v>
      </c>
      <c r="J272" s="14" t="str">
        <f t="shared" si="67"/>
        <v>Sales Trader</v>
      </c>
      <c r="K272" s="14" t="str">
        <f t="shared" si="67"/>
        <v>FRONT OFFICE</v>
      </c>
      <c r="L272" s="14" t="str">
        <f t="shared" si="67"/>
        <v>Négociateur en bourse
Vendeur produits de marchés financiers</v>
      </c>
      <c r="M272" s="14" t="str">
        <f t="shared" si="67"/>
        <v>Sales</v>
      </c>
      <c r="N272" s="14" t="str">
        <f t="shared" si="67"/>
        <v>Le Sales Trader recueille les instructions d’achat et de vente des clients et exécute leurs ordres de marché. Il noue et entretient la relation avec ses clients en vue de leur proposer des stratégies d’investissement et de leur fournir des flux d'informations marché.</v>
      </c>
      <c r="O272" s="14" t="str">
        <f t="shared" si="67"/>
        <v>Étudier l'information économique, financière, et l'actualité pouvant impacter les marchés :
Selon le type d'entreprise, le Sales Trader suit les indices de référence, les valeurs boursières, et réalise des courbes d'évolution des produits financiers. Il estime les risques de perte financière, la marge par rapport à la durée de l'investissement et au prix du produit. Le Sales Trader suggère des orientations d'achats, une stratégie d'investissement. Il émet des ordres vente/d'achat pour ses clients finaux. Il actualise les fichiers clients, répertorie les ordres de vente/d'achat passés sur la période et les communique au service middle et back-office.
Effectuer des opérations sur des marchés financiers
Il peut exercer sur divers types de marchés : marché des matières premières (ex : métaux, matières premières), produits dérivés (leviers, etc.), marché d'actions, marchés des taux d'intérêts (monétaire, obligataire), marché des devises ou Forex. Le Sales Trader exerce une activité demandant une évaluation des savoirs définie par l'Autorité des Marchés Financiers.
Effectuer la gestion de portefeuilles d'actifs financiers :
Le Sales Trader contrôle les mouvements de devises. Il pilote et oriente le Trader. Après avoir vérifié la conformité du traitement des opérations boursières (ex : procédures de l'autorité des marchés financiers), il met en œuvre les mesures correctives. Le Sales Trader fournit un appui technique auprès des équipes commerciales sur le montage de produits complexes (émission de titres, emprunt obligataire ...).</v>
      </c>
      <c r="P272" s="14" t="str">
        <f t="shared" si="67"/>
        <v>Variété de l'information traitée :
Le Sales trader assure la meilleure efficacité pour anticiper la manière dont le marché va accueillir les informations économiques, financières et géopolitiques afin de répondre aux demandes des investisseurs. Il dépend donc du contexte macro-économique, de l'inflation et des aléas du quotidien ayant un impact direct sur les marchés (ex : annonces taux de chômage, climat, élections politiques, épidémies, écologie, introductions en bourse et cotation).
Variété des types de marchés :
Le métier nécessite une forte connaissance technique par marché pour dialoguer avec les différentes équipes de la finance, mais également de "pricer" les produits financiers en parallèle des traders. Le Sales Trader doit avoir de bonnes notions en anglais pour travailler sur les marchés internationaux. Il maîtrise les règlementations et les process de vente en bourse.
Enjeux environnementaux, sociétaux et de gouvernance (ESG)
Il est aussi sensibilisé aux placements ESG et doit avoir comportement responsable, en conservant une éthique conforme aux attentes de l'entreprise.</v>
      </c>
      <c r="Q272" s="14" t="str">
        <f t="shared" si="67"/>
        <v>Taille et type d'entreprises :
Le Sales Trader travaille pour le compte d'entreprises des marchés financiers où il sera l'intermédiaire pour les clients. Il exerce aussi parfois dans des banques d'investissement. Selon le statut de l'entreprise, ses fonctions divergent.
Type et taille d'opération : 
Il est souvent spécialisé sur un actif en particulier (les actions, les obligations, les produits structurés, comme les ETF (Exchange Traded Funds, ou en français FNB pour Fonds Négociés en Bourse), ou encore les produits dérivés, comme les CFD - Contracts For Difference) et un certain type de clientèle.</v>
      </c>
      <c r="R272" s="14" t="str">
        <f t="shared" si="67"/>
        <v>Il est très soutenu et très variable, selon l'activité globale des marchés. Le rythme fluctue considérablement au cours d'une journée et exige une résistance à la charge de travail et une adaptation rapide face aux choix à effectuer en temps réel.</v>
      </c>
      <c r="S272" s="14" t="str">
        <f t="shared" si="67"/>
        <v>Le Sales Trader se déplace régulièrement pour visiter les clients. Selon l'entreprise pour laquelle il travaille, ses déplacements peuvent se faire jusqu'à l'internationale.</v>
      </c>
      <c r="T272" s="14" t="str">
        <f t="shared" si="67"/>
        <v>Directeur Associé
Secrétaire général
Gestionnaire Middle Office
Gestionnaire Back Office
Spécialiste conformité
Risk Manager
Broker
Originateur
Structureur
Ensemble des fonctions supports de l'entreprise (IT, Jurdique, Fiscal, Administration)</v>
      </c>
      <c r="U272" s="14" t="str">
        <f t="shared" si="67"/>
        <v>Clients
Banques</v>
      </c>
      <c r="V272" s="27" t="s">
        <v>162</v>
      </c>
      <c r="W272" s="4" t="s">
        <v>175</v>
      </c>
      <c r="X272" s="4" t="s">
        <v>179</v>
      </c>
      <c r="Y272" s="4" t="s">
        <v>13</v>
      </c>
      <c r="Z272" s="4">
        <v>3</v>
      </c>
      <c r="AA272" s="4" t="s">
        <v>13</v>
      </c>
      <c r="AB272" s="95">
        <v>34584</v>
      </c>
      <c r="AC272" s="95" t="s">
        <v>503</v>
      </c>
      <c r="AD272" s="95" t="s">
        <v>13</v>
      </c>
      <c r="AE272" s="95" t="s">
        <v>507</v>
      </c>
      <c r="AF272" s="140" t="s">
        <v>13</v>
      </c>
      <c r="AG272" s="13" t="s">
        <v>13</v>
      </c>
      <c r="AH272" s="26" t="s">
        <v>13</v>
      </c>
      <c r="AI272" s="13" t="s">
        <v>585</v>
      </c>
      <c r="AJ272" s="26" t="s">
        <v>13</v>
      </c>
      <c r="AK272" s="26" t="s">
        <v>13</v>
      </c>
      <c r="AL272" s="13" t="s">
        <v>13</v>
      </c>
      <c r="AM272" s="13" t="s">
        <v>13</v>
      </c>
      <c r="AN272" s="13" t="s">
        <v>13</v>
      </c>
      <c r="AO272" s="13" t="s">
        <v>13</v>
      </c>
    </row>
    <row r="273" spans="1:41" ht="34.200000000000003" hidden="1" customHeight="1" x14ac:dyDescent="0.3">
      <c r="A273" s="12">
        <v>7</v>
      </c>
      <c r="B273" s="12" t="str">
        <f t="shared" si="66"/>
        <v>FS</v>
      </c>
      <c r="C273" s="12" t="str">
        <f t="shared" si="66"/>
        <v>SLE</v>
      </c>
      <c r="D273" s="12" t="str">
        <f t="shared" si="66"/>
        <v>DD</v>
      </c>
      <c r="E273" s="12" t="str">
        <f t="shared" si="66"/>
        <v>MFI114</v>
      </c>
      <c r="F273" s="12" t="str">
        <f>Tableau14556[[#This Row],[Code métier]]&amp;Tableau14556[[#This Row],[Compteur ne rien saisir]]</f>
        <v>MFI1147</v>
      </c>
      <c r="G273" s="12" t="str">
        <f t="shared" si="67"/>
        <v>VF</v>
      </c>
      <c r="H273" s="39">
        <f t="shared" si="67"/>
        <v>44337</v>
      </c>
      <c r="I273" s="14" t="str">
        <f t="shared" si="67"/>
        <v>Sales Trader</v>
      </c>
      <c r="J273" s="14" t="str">
        <f t="shared" si="67"/>
        <v>Sales Trader</v>
      </c>
      <c r="K273" s="14" t="str">
        <f t="shared" si="67"/>
        <v>FRONT OFFICE</v>
      </c>
      <c r="L273" s="14" t="str">
        <f t="shared" si="67"/>
        <v>Négociateur en bourse
Vendeur produits de marchés financiers</v>
      </c>
      <c r="M273" s="14" t="str">
        <f t="shared" si="67"/>
        <v>Sales</v>
      </c>
      <c r="N273" s="14" t="str">
        <f t="shared" si="67"/>
        <v>Le Sales Trader recueille les instructions d’achat et de vente des clients et exécute leurs ordres de marché. Il noue et entretient la relation avec ses clients en vue de leur proposer des stratégies d’investissement et de leur fournir des flux d'informations marché.</v>
      </c>
      <c r="O273" s="14" t="str">
        <f t="shared" si="67"/>
        <v>Étudier l'information économique, financière, et l'actualité pouvant impacter les marchés :
Selon le type d'entreprise, le Sales Trader suit les indices de référence, les valeurs boursières, et réalise des courbes d'évolution des produits financiers. Il estime les risques de perte financière, la marge par rapport à la durée de l'investissement et au prix du produit. Le Sales Trader suggère des orientations d'achats, une stratégie d'investissement. Il émet des ordres vente/d'achat pour ses clients finaux. Il actualise les fichiers clients, répertorie les ordres de vente/d'achat passés sur la période et les communique au service middle et back-office.
Effectuer des opérations sur des marchés financiers
Il peut exercer sur divers types de marchés : marché des matières premières (ex : métaux, matières premières), produits dérivés (leviers, etc.), marché d'actions, marchés des taux d'intérêts (monétaire, obligataire), marché des devises ou Forex. Le Sales Trader exerce une activité demandant une évaluation des savoirs définie par l'Autorité des Marchés Financiers.
Effectuer la gestion de portefeuilles d'actifs financiers :
Le Sales Trader contrôle les mouvements de devises. Il pilote et oriente le Trader. Après avoir vérifié la conformité du traitement des opérations boursières (ex : procédures de l'autorité des marchés financiers), il met en œuvre les mesures correctives. Le Sales Trader fournit un appui technique auprès des équipes commerciales sur le montage de produits complexes (émission de titres, emprunt obligataire ...).</v>
      </c>
      <c r="P273" s="14" t="str">
        <f t="shared" si="67"/>
        <v>Variété de l'information traitée :
Le Sales trader assure la meilleure efficacité pour anticiper la manière dont le marché va accueillir les informations économiques, financières et géopolitiques afin de répondre aux demandes des investisseurs. Il dépend donc du contexte macro-économique, de l'inflation et des aléas du quotidien ayant un impact direct sur les marchés (ex : annonces taux de chômage, climat, élections politiques, épidémies, écologie, introductions en bourse et cotation).
Variété des types de marchés :
Le métier nécessite une forte connaissance technique par marché pour dialoguer avec les différentes équipes de la finance, mais également de "pricer" les produits financiers en parallèle des traders. Le Sales Trader doit avoir de bonnes notions en anglais pour travailler sur les marchés internationaux. Il maîtrise les règlementations et les process de vente en bourse.
Enjeux environnementaux, sociétaux et de gouvernance (ESG)
Il est aussi sensibilisé aux placements ESG et doit avoir comportement responsable, en conservant une éthique conforme aux attentes de l'entreprise.</v>
      </c>
      <c r="Q273" s="14" t="str">
        <f t="shared" si="67"/>
        <v>Taille et type d'entreprises :
Le Sales Trader travaille pour le compte d'entreprises des marchés financiers où il sera l'intermédiaire pour les clients. Il exerce aussi parfois dans des banques d'investissement. Selon le statut de l'entreprise, ses fonctions divergent.
Type et taille d'opération : 
Il est souvent spécialisé sur un actif en particulier (les actions, les obligations, les produits structurés, comme les ETF (Exchange Traded Funds, ou en français FNB pour Fonds Négociés en Bourse), ou encore les produits dérivés, comme les CFD - Contracts For Difference) et un certain type de clientèle.</v>
      </c>
      <c r="R273" s="14" t="str">
        <f t="shared" si="67"/>
        <v>Il est très soutenu et très variable, selon l'activité globale des marchés. Le rythme fluctue considérablement au cours d'une journée et exige une résistance à la charge de travail et une adaptation rapide face aux choix à effectuer en temps réel.</v>
      </c>
      <c r="S273" s="14" t="str">
        <f t="shared" si="67"/>
        <v>Le Sales Trader se déplace régulièrement pour visiter les clients. Selon l'entreprise pour laquelle il travaille, ses déplacements peuvent se faire jusqu'à l'internationale.</v>
      </c>
      <c r="T273" s="14" t="str">
        <f t="shared" si="67"/>
        <v>Directeur Associé
Secrétaire général
Gestionnaire Middle Office
Gestionnaire Back Office
Spécialiste conformité
Risk Manager
Broker
Originateur
Structureur
Ensemble des fonctions supports de l'entreprise (IT, Jurdique, Fiscal, Administration)</v>
      </c>
      <c r="U273" s="14" t="str">
        <f t="shared" si="67"/>
        <v>Clients
Banques</v>
      </c>
      <c r="V273" s="27" t="s">
        <v>96</v>
      </c>
      <c r="W273" s="4" t="s">
        <v>106</v>
      </c>
      <c r="X273" s="4" t="s">
        <v>116</v>
      </c>
      <c r="Y273" s="4" t="s">
        <v>13</v>
      </c>
      <c r="Z273" s="4">
        <v>3</v>
      </c>
      <c r="AA273" s="4" t="s">
        <v>13</v>
      </c>
      <c r="AB273" s="95">
        <v>31924</v>
      </c>
      <c r="AC273" s="95" t="s">
        <v>508</v>
      </c>
      <c r="AD273" s="95" t="s">
        <v>13</v>
      </c>
      <c r="AE273" s="95" t="s">
        <v>509</v>
      </c>
      <c r="AF273" s="140" t="s">
        <v>13</v>
      </c>
      <c r="AG273" s="13" t="s">
        <v>13</v>
      </c>
      <c r="AH273" s="26" t="s">
        <v>13</v>
      </c>
      <c r="AI273" s="13" t="s">
        <v>585</v>
      </c>
      <c r="AJ273" s="26" t="s">
        <v>13</v>
      </c>
      <c r="AK273" s="26" t="s">
        <v>13</v>
      </c>
      <c r="AL273" s="13" t="s">
        <v>13</v>
      </c>
      <c r="AM273" s="13" t="s">
        <v>13</v>
      </c>
      <c r="AN273" s="13" t="s">
        <v>13</v>
      </c>
      <c r="AO273" s="13" t="s">
        <v>13</v>
      </c>
    </row>
    <row r="274" spans="1:41" ht="34.200000000000003" hidden="1" customHeight="1" x14ac:dyDescent="0.3">
      <c r="A274" s="12">
        <v>8</v>
      </c>
      <c r="B274" s="12" t="str">
        <f t="shared" si="66"/>
        <v>FS</v>
      </c>
      <c r="C274" s="12" t="str">
        <f t="shared" si="66"/>
        <v>SLE</v>
      </c>
      <c r="D274" s="12" t="str">
        <f t="shared" si="66"/>
        <v>DD</v>
      </c>
      <c r="E274" s="12" t="str">
        <f t="shared" si="66"/>
        <v>MFI114</v>
      </c>
      <c r="F274" s="12" t="str">
        <f>Tableau14556[[#This Row],[Code métier]]&amp;Tableau14556[[#This Row],[Compteur ne rien saisir]]</f>
        <v>MFI1148</v>
      </c>
      <c r="G274" s="12" t="str">
        <f t="shared" si="67"/>
        <v>VF</v>
      </c>
      <c r="H274" s="39">
        <f t="shared" si="67"/>
        <v>44337</v>
      </c>
      <c r="I274" s="14" t="str">
        <f t="shared" si="67"/>
        <v>Sales Trader</v>
      </c>
      <c r="J274" s="14" t="str">
        <f t="shared" si="67"/>
        <v>Sales Trader</v>
      </c>
      <c r="K274" s="14" t="str">
        <f t="shared" si="67"/>
        <v>FRONT OFFICE</v>
      </c>
      <c r="L274" s="14" t="str">
        <f t="shared" si="67"/>
        <v>Négociateur en bourse
Vendeur produits de marchés financiers</v>
      </c>
      <c r="M274" s="14" t="str">
        <f t="shared" si="67"/>
        <v>Sales</v>
      </c>
      <c r="N274" s="14" t="str">
        <f t="shared" si="67"/>
        <v>Le Sales Trader recueille les instructions d’achat et de vente des clients et exécute leurs ordres de marché. Il noue et entretient la relation avec ses clients en vue de leur proposer des stratégies d’investissement et de leur fournir des flux d'informations marché.</v>
      </c>
      <c r="O274" s="14" t="str">
        <f t="shared" si="67"/>
        <v>Étudier l'information économique, financière, et l'actualité pouvant impacter les marchés :
Selon le type d'entreprise, le Sales Trader suit les indices de référence, les valeurs boursières, et réalise des courbes d'évolution des produits financiers. Il estime les risques de perte financière, la marge par rapport à la durée de l'investissement et au prix du produit. Le Sales Trader suggère des orientations d'achats, une stratégie d'investissement. Il émet des ordres vente/d'achat pour ses clients finaux. Il actualise les fichiers clients, répertorie les ordres de vente/d'achat passés sur la période et les communique au service middle et back-office.
Effectuer des opérations sur des marchés financiers
Il peut exercer sur divers types de marchés : marché des matières premières (ex : métaux, matières premières), produits dérivés (leviers, etc.), marché d'actions, marchés des taux d'intérêts (monétaire, obligataire), marché des devises ou Forex. Le Sales Trader exerce une activité demandant une évaluation des savoirs définie par l'Autorité des Marchés Financiers.
Effectuer la gestion de portefeuilles d'actifs financiers :
Le Sales Trader contrôle les mouvements de devises. Il pilote et oriente le Trader. Après avoir vérifié la conformité du traitement des opérations boursières (ex : procédures de l'autorité des marchés financiers), il met en œuvre les mesures correctives. Le Sales Trader fournit un appui technique auprès des équipes commerciales sur le montage de produits complexes (émission de titres, emprunt obligataire ...).</v>
      </c>
      <c r="P274" s="14" t="str">
        <f t="shared" si="67"/>
        <v>Variété de l'information traitée :
Le Sales trader assure la meilleure efficacité pour anticiper la manière dont le marché va accueillir les informations économiques, financières et géopolitiques afin de répondre aux demandes des investisseurs. Il dépend donc du contexte macro-économique, de l'inflation et des aléas du quotidien ayant un impact direct sur les marchés (ex : annonces taux de chômage, climat, élections politiques, épidémies, écologie, introductions en bourse et cotation).
Variété des types de marchés :
Le métier nécessite une forte connaissance technique par marché pour dialoguer avec les différentes équipes de la finance, mais également de "pricer" les produits financiers en parallèle des traders. Le Sales Trader doit avoir de bonnes notions en anglais pour travailler sur les marchés internationaux. Il maîtrise les règlementations et les process de vente en bourse.
Enjeux environnementaux, sociétaux et de gouvernance (ESG)
Il est aussi sensibilisé aux placements ESG et doit avoir comportement responsable, en conservant une éthique conforme aux attentes de l'entreprise.</v>
      </c>
      <c r="Q274" s="14" t="str">
        <f t="shared" si="67"/>
        <v>Taille et type d'entreprises :
Le Sales Trader travaille pour le compte d'entreprises des marchés financiers où il sera l'intermédiaire pour les clients. Il exerce aussi parfois dans des banques d'investissement. Selon le statut de l'entreprise, ses fonctions divergent.
Type et taille d'opération : 
Il est souvent spécialisé sur un actif en particulier (les actions, les obligations, les produits structurés, comme les ETF (Exchange Traded Funds, ou en français FNB pour Fonds Négociés en Bourse), ou encore les produits dérivés, comme les CFD - Contracts For Difference) et un certain type de clientèle.</v>
      </c>
      <c r="R274" s="14" t="str">
        <f t="shared" si="67"/>
        <v>Il est très soutenu et très variable, selon l'activité globale des marchés. Le rythme fluctue considérablement au cours d'une journée et exige une résistance à la charge de travail et une adaptation rapide face aux choix à effectuer en temps réel.</v>
      </c>
      <c r="S274" s="14" t="str">
        <f t="shared" si="67"/>
        <v>Le Sales Trader se déplace régulièrement pour visiter les clients. Selon l'entreprise pour laquelle il travaille, ses déplacements peuvent se faire jusqu'à l'internationale.</v>
      </c>
      <c r="T274" s="14" t="str">
        <f t="shared" si="67"/>
        <v>Directeur Associé
Secrétaire général
Gestionnaire Middle Office
Gestionnaire Back Office
Spécialiste conformité
Risk Manager
Broker
Originateur
Structureur
Ensemble des fonctions supports de l'entreprise (IT, Jurdique, Fiscal, Administration)</v>
      </c>
      <c r="U274" s="14" t="str">
        <f t="shared" si="67"/>
        <v>Clients
Banques</v>
      </c>
      <c r="V274" s="27" t="s">
        <v>96</v>
      </c>
      <c r="W274" s="4" t="s">
        <v>140</v>
      </c>
      <c r="X274" s="4" t="s">
        <v>142</v>
      </c>
      <c r="Y274" s="4">
        <v>2</v>
      </c>
      <c r="Z274" s="4">
        <v>4</v>
      </c>
      <c r="AA274" s="4" t="s">
        <v>13</v>
      </c>
      <c r="AB274" s="95" t="s">
        <v>13</v>
      </c>
      <c r="AC274" s="95" t="s">
        <v>13</v>
      </c>
      <c r="AD274" s="95" t="s">
        <v>13</v>
      </c>
      <c r="AE274" s="95" t="str">
        <f>IF(Tableau14556[[#This Row],[N° RNCP-RS]]="-","-","https://www.francecompetences.fr/recherche/rncp/"&amp;Tableau14556[[#This Row],[N° RNCP-RS]])</f>
        <v>-</v>
      </c>
      <c r="AF274" s="140" t="s">
        <v>13</v>
      </c>
      <c r="AG274" s="13" t="s">
        <v>13</v>
      </c>
      <c r="AH274" s="26" t="s">
        <v>13</v>
      </c>
      <c r="AI274" s="13" t="s">
        <v>585</v>
      </c>
      <c r="AJ274" s="26" t="s">
        <v>13</v>
      </c>
      <c r="AK274" s="26" t="s">
        <v>13</v>
      </c>
      <c r="AL274" s="13" t="s">
        <v>13</v>
      </c>
      <c r="AM274" s="13" t="s">
        <v>13</v>
      </c>
      <c r="AN274" s="13" t="s">
        <v>13</v>
      </c>
      <c r="AO274" s="13" t="s">
        <v>13</v>
      </c>
    </row>
    <row r="275" spans="1:41" ht="34.200000000000003" hidden="1" customHeight="1" x14ac:dyDescent="0.3">
      <c r="A275" s="12">
        <v>9</v>
      </c>
      <c r="B275" s="12" t="str">
        <f t="shared" si="66"/>
        <v>FS</v>
      </c>
      <c r="C275" s="12" t="str">
        <f t="shared" si="66"/>
        <v>SLE</v>
      </c>
      <c r="D275" s="12" t="str">
        <f t="shared" si="66"/>
        <v>DD</v>
      </c>
      <c r="E275" s="12" t="str">
        <f t="shared" si="66"/>
        <v>MFI114</v>
      </c>
      <c r="F275" s="12" t="str">
        <f>Tableau14556[[#This Row],[Code métier]]&amp;Tableau14556[[#This Row],[Compteur ne rien saisir]]</f>
        <v>MFI1149</v>
      </c>
      <c r="G275" s="12" t="str">
        <f t="shared" si="67"/>
        <v>VF</v>
      </c>
      <c r="H275" s="39">
        <f t="shared" si="67"/>
        <v>44337</v>
      </c>
      <c r="I275" s="14" t="str">
        <f t="shared" si="67"/>
        <v>Sales Trader</v>
      </c>
      <c r="J275" s="14" t="str">
        <f t="shared" si="67"/>
        <v>Sales Trader</v>
      </c>
      <c r="K275" s="14" t="str">
        <f t="shared" si="67"/>
        <v>FRONT OFFICE</v>
      </c>
      <c r="L275" s="14" t="str">
        <f t="shared" si="67"/>
        <v>Négociateur en bourse
Vendeur produits de marchés financiers</v>
      </c>
      <c r="M275" s="14" t="str">
        <f t="shared" si="67"/>
        <v>Sales</v>
      </c>
      <c r="N275" s="14" t="str">
        <f t="shared" si="67"/>
        <v>Le Sales Trader recueille les instructions d’achat et de vente des clients et exécute leurs ordres de marché. Il noue et entretient la relation avec ses clients en vue de leur proposer des stratégies d’investissement et de leur fournir des flux d'informations marché.</v>
      </c>
      <c r="O275" s="14" t="str">
        <f t="shared" si="67"/>
        <v>Étudier l'information économique, financière, et l'actualité pouvant impacter les marchés :
Selon le type d'entreprise, le Sales Trader suit les indices de référence, les valeurs boursières, et réalise des courbes d'évolution des produits financiers. Il estime les risques de perte financière, la marge par rapport à la durée de l'investissement et au prix du produit. Le Sales Trader suggère des orientations d'achats, une stratégie d'investissement. Il émet des ordres vente/d'achat pour ses clients finaux. Il actualise les fichiers clients, répertorie les ordres de vente/d'achat passés sur la période et les communique au service middle et back-office.
Effectuer des opérations sur des marchés financiers
Il peut exercer sur divers types de marchés : marché des matières premières (ex : métaux, matières premières), produits dérivés (leviers, etc.), marché d'actions, marchés des taux d'intérêts (monétaire, obligataire), marché des devises ou Forex. Le Sales Trader exerce une activité demandant une évaluation des savoirs définie par l'Autorité des Marchés Financiers.
Effectuer la gestion de portefeuilles d'actifs financiers :
Le Sales Trader contrôle les mouvements de devises. Il pilote et oriente le Trader. Après avoir vérifié la conformité du traitement des opérations boursières (ex : procédures de l'autorité des marchés financiers), il met en œuvre les mesures correctives. Le Sales Trader fournit un appui technique auprès des équipes commerciales sur le montage de produits complexes (émission de titres, emprunt obligataire ...).</v>
      </c>
      <c r="P275" s="14" t="str">
        <f t="shared" si="67"/>
        <v>Variété de l'information traitée :
Le Sales trader assure la meilleure efficacité pour anticiper la manière dont le marché va accueillir les informations économiques, financières et géopolitiques afin de répondre aux demandes des investisseurs. Il dépend donc du contexte macro-économique, de l'inflation et des aléas du quotidien ayant un impact direct sur les marchés (ex : annonces taux de chômage, climat, élections politiques, épidémies, écologie, introductions en bourse et cotation).
Variété des types de marchés :
Le métier nécessite une forte connaissance technique par marché pour dialoguer avec les différentes équipes de la finance, mais également de "pricer" les produits financiers en parallèle des traders. Le Sales Trader doit avoir de bonnes notions en anglais pour travailler sur les marchés internationaux. Il maîtrise les règlementations et les process de vente en bourse.
Enjeux environnementaux, sociétaux et de gouvernance (ESG)
Il est aussi sensibilisé aux placements ESG et doit avoir comportement responsable, en conservant une éthique conforme aux attentes de l'entreprise.</v>
      </c>
      <c r="Q275" s="14" t="str">
        <f t="shared" si="67"/>
        <v>Taille et type d'entreprises :
Le Sales Trader travaille pour le compte d'entreprises des marchés financiers où il sera l'intermédiaire pour les clients. Il exerce aussi parfois dans des banques d'investissement. Selon le statut de l'entreprise, ses fonctions divergent.
Type et taille d'opération : 
Il est souvent spécialisé sur un actif en particulier (les actions, les obligations, les produits structurés, comme les ETF (Exchange Traded Funds, ou en français FNB pour Fonds Négociés en Bourse), ou encore les produits dérivés, comme les CFD - Contracts For Difference) et un certain type de clientèle.</v>
      </c>
      <c r="R275" s="14" t="str">
        <f t="shared" si="67"/>
        <v>Il est très soutenu et très variable, selon l'activité globale des marchés. Le rythme fluctue considérablement au cours d'une journée et exige une résistance à la charge de travail et une adaptation rapide face aux choix à effectuer en temps réel.</v>
      </c>
      <c r="S275" s="14" t="str">
        <f t="shared" si="67"/>
        <v>Le Sales Trader se déplace régulièrement pour visiter les clients. Selon l'entreprise pour laquelle il travaille, ses déplacements peuvent se faire jusqu'à l'internationale.</v>
      </c>
      <c r="T275" s="14" t="str">
        <f t="shared" si="67"/>
        <v>Directeur Associé
Secrétaire général
Gestionnaire Middle Office
Gestionnaire Back Office
Spécialiste conformité
Risk Manager
Broker
Originateur
Structureur
Ensemble des fonctions supports de l'entreprise (IT, Jurdique, Fiscal, Administration)</v>
      </c>
      <c r="U275" s="14" t="str">
        <f t="shared" si="67"/>
        <v>Clients
Banques</v>
      </c>
      <c r="V275" s="27" t="s">
        <v>96</v>
      </c>
      <c r="W275" s="4" t="s">
        <v>140</v>
      </c>
      <c r="X275" s="4" t="s">
        <v>150</v>
      </c>
      <c r="Y275" s="4" t="s">
        <v>13</v>
      </c>
      <c r="Z275" s="4">
        <v>4</v>
      </c>
      <c r="AA275" s="4" t="s">
        <v>13</v>
      </c>
      <c r="AB275" s="95" t="s">
        <v>13</v>
      </c>
      <c r="AC275" s="95" t="s">
        <v>13</v>
      </c>
      <c r="AD275" s="95" t="s">
        <v>13</v>
      </c>
      <c r="AE275" s="95" t="str">
        <f>IF(Tableau14556[[#This Row],[N° RNCP-RS]]="-","-","https://www.francecompetences.fr/recherche/rncp/"&amp;Tableau14556[[#This Row],[N° RNCP-RS]])</f>
        <v>-</v>
      </c>
      <c r="AF275" s="140" t="s">
        <v>13</v>
      </c>
      <c r="AG275" s="13" t="s">
        <v>13</v>
      </c>
      <c r="AH275" s="26" t="s">
        <v>13</v>
      </c>
      <c r="AI275" s="13" t="s">
        <v>585</v>
      </c>
      <c r="AJ275" s="26" t="s">
        <v>13</v>
      </c>
      <c r="AK275" s="26" t="s">
        <v>13</v>
      </c>
      <c r="AL275" s="13" t="s">
        <v>13</v>
      </c>
      <c r="AM275" s="13" t="s">
        <v>13</v>
      </c>
      <c r="AN275" s="13" t="s">
        <v>13</v>
      </c>
      <c r="AO275" s="13" t="s">
        <v>13</v>
      </c>
    </row>
    <row r="276" spans="1:41" ht="34.200000000000003" hidden="1" customHeight="1" x14ac:dyDescent="0.3">
      <c r="A276" s="12">
        <v>10</v>
      </c>
      <c r="B276" s="12" t="str">
        <f t="shared" si="66"/>
        <v>FS</v>
      </c>
      <c r="C276" s="12" t="str">
        <f t="shared" si="66"/>
        <v>SLE</v>
      </c>
      <c r="D276" s="12" t="str">
        <f t="shared" si="66"/>
        <v>DD</v>
      </c>
      <c r="E276" s="12" t="str">
        <f t="shared" si="66"/>
        <v>MFI114</v>
      </c>
      <c r="F276" s="12" t="str">
        <f>Tableau14556[[#This Row],[Code métier]]&amp;Tableau14556[[#This Row],[Compteur ne rien saisir]]</f>
        <v>MFI11410</v>
      </c>
      <c r="G276" s="12" t="str">
        <f t="shared" si="67"/>
        <v>VF</v>
      </c>
      <c r="H276" s="39">
        <f t="shared" si="67"/>
        <v>44337</v>
      </c>
      <c r="I276" s="14" t="str">
        <f t="shared" si="67"/>
        <v>Sales Trader</v>
      </c>
      <c r="J276" s="14" t="str">
        <f t="shared" si="67"/>
        <v>Sales Trader</v>
      </c>
      <c r="K276" s="14" t="str">
        <f t="shared" si="67"/>
        <v>FRONT OFFICE</v>
      </c>
      <c r="L276" s="14" t="str">
        <f t="shared" si="67"/>
        <v>Négociateur en bourse
Vendeur produits de marchés financiers</v>
      </c>
      <c r="M276" s="14" t="str">
        <f t="shared" si="67"/>
        <v>Sales</v>
      </c>
      <c r="N276" s="14" t="str">
        <f t="shared" si="67"/>
        <v>Le Sales Trader recueille les instructions d’achat et de vente des clients et exécute leurs ordres de marché. Il noue et entretient la relation avec ses clients en vue de leur proposer des stratégies d’investissement et de leur fournir des flux d'informations marché.</v>
      </c>
      <c r="O276" s="14" t="str">
        <f t="shared" si="67"/>
        <v>Étudier l'information économique, financière, et l'actualité pouvant impacter les marchés :
Selon le type d'entreprise, le Sales Trader suit les indices de référence, les valeurs boursières, et réalise des courbes d'évolution des produits financiers. Il estime les risques de perte financière, la marge par rapport à la durée de l'investissement et au prix du produit. Le Sales Trader suggère des orientations d'achats, une stratégie d'investissement. Il émet des ordres vente/d'achat pour ses clients finaux. Il actualise les fichiers clients, répertorie les ordres de vente/d'achat passés sur la période et les communique au service middle et back-office.
Effectuer des opérations sur des marchés financiers
Il peut exercer sur divers types de marchés : marché des matières premières (ex : métaux, matières premières), produits dérivés (leviers, etc.), marché d'actions, marchés des taux d'intérêts (monétaire, obligataire), marché des devises ou Forex. Le Sales Trader exerce une activité demandant une évaluation des savoirs définie par l'Autorité des Marchés Financiers.
Effectuer la gestion de portefeuilles d'actifs financiers :
Le Sales Trader contrôle les mouvements de devises. Il pilote et oriente le Trader. Après avoir vérifié la conformité du traitement des opérations boursières (ex : procédures de l'autorité des marchés financiers), il met en œuvre les mesures correctives. Le Sales Trader fournit un appui technique auprès des équipes commerciales sur le montage de produits complexes (émission de titres, emprunt obligataire ...).</v>
      </c>
      <c r="P276" s="14" t="str">
        <f t="shared" si="67"/>
        <v>Variété de l'information traitée :
Le Sales trader assure la meilleure efficacité pour anticiper la manière dont le marché va accueillir les informations économiques, financières et géopolitiques afin de répondre aux demandes des investisseurs. Il dépend donc du contexte macro-économique, de l'inflation et des aléas du quotidien ayant un impact direct sur les marchés (ex : annonces taux de chômage, climat, élections politiques, épidémies, écologie, introductions en bourse et cotation).
Variété des types de marchés :
Le métier nécessite une forte connaissance technique par marché pour dialoguer avec les différentes équipes de la finance, mais également de "pricer" les produits financiers en parallèle des traders. Le Sales Trader doit avoir de bonnes notions en anglais pour travailler sur les marchés internationaux. Il maîtrise les règlementations et les process de vente en bourse.
Enjeux environnementaux, sociétaux et de gouvernance (ESG)
Il est aussi sensibilisé aux placements ESG et doit avoir comportement responsable, en conservant une éthique conforme aux attentes de l'entreprise.</v>
      </c>
      <c r="Q276" s="14" t="str">
        <f t="shared" si="67"/>
        <v>Taille et type d'entreprises :
Le Sales Trader travaille pour le compte d'entreprises des marchés financiers où il sera l'intermédiaire pour les clients. Il exerce aussi parfois dans des banques d'investissement. Selon le statut de l'entreprise, ses fonctions divergent.
Type et taille d'opération : 
Il est souvent spécialisé sur un actif en particulier (les actions, les obligations, les produits structurés, comme les ETF (Exchange Traded Funds, ou en français FNB pour Fonds Négociés en Bourse), ou encore les produits dérivés, comme les CFD - Contracts For Difference) et un certain type de clientèle.</v>
      </c>
      <c r="R276" s="14" t="str">
        <f t="shared" si="67"/>
        <v>Il est très soutenu et très variable, selon l'activité globale des marchés. Le rythme fluctue considérablement au cours d'une journée et exige une résistance à la charge de travail et une adaptation rapide face aux choix à effectuer en temps réel.</v>
      </c>
      <c r="S276" s="14" t="str">
        <f t="shared" si="67"/>
        <v>Le Sales Trader se déplace régulièrement pour visiter les clients. Selon l'entreprise pour laquelle il travaille, ses déplacements peuvent se faire jusqu'à l'internationale.</v>
      </c>
      <c r="T276" s="14" t="str">
        <f t="shared" si="67"/>
        <v>Directeur Associé
Secrétaire général
Gestionnaire Middle Office
Gestionnaire Back Office
Spécialiste conformité
Risk Manager
Broker
Originateur
Structureur
Ensemble des fonctions supports de l'entreprise (IT, Jurdique, Fiscal, Administration)</v>
      </c>
      <c r="U276" s="14" t="str">
        <f t="shared" si="67"/>
        <v>Clients
Banques</v>
      </c>
      <c r="V276" s="27" t="s">
        <v>96</v>
      </c>
      <c r="W276" s="4" t="s">
        <v>209</v>
      </c>
      <c r="X276" s="4" t="s">
        <v>277</v>
      </c>
      <c r="Y276" s="4" t="s">
        <v>13</v>
      </c>
      <c r="Z276" s="4">
        <v>4</v>
      </c>
      <c r="AA276" s="4" t="s">
        <v>13</v>
      </c>
      <c r="AB276" s="95" t="s">
        <v>13</v>
      </c>
      <c r="AC276" s="95" t="s">
        <v>13</v>
      </c>
      <c r="AD276" s="95" t="s">
        <v>13</v>
      </c>
      <c r="AE276" s="95" t="str">
        <f>IF(Tableau14556[[#This Row],[N° RNCP-RS]]="-","-","https://www.francecompetences.fr/recherche/rncp/"&amp;Tableau14556[[#This Row],[N° RNCP-RS]])</f>
        <v>-</v>
      </c>
      <c r="AF276" s="140" t="s">
        <v>13</v>
      </c>
      <c r="AG276" s="13" t="s">
        <v>13</v>
      </c>
      <c r="AH276" s="26" t="s">
        <v>13</v>
      </c>
      <c r="AI276" s="13" t="s">
        <v>585</v>
      </c>
      <c r="AJ276" s="26" t="s">
        <v>13</v>
      </c>
      <c r="AK276" s="26" t="s">
        <v>13</v>
      </c>
      <c r="AL276" s="13" t="s">
        <v>13</v>
      </c>
      <c r="AM276" s="13" t="s">
        <v>13</v>
      </c>
      <c r="AN276" s="13" t="s">
        <v>13</v>
      </c>
      <c r="AO276" s="13" t="s">
        <v>13</v>
      </c>
    </row>
    <row r="277" spans="1:41" ht="34.200000000000003" hidden="1" customHeight="1" x14ac:dyDescent="0.3">
      <c r="A277" s="12">
        <v>11</v>
      </c>
      <c r="B277" s="12" t="str">
        <f t="shared" si="66"/>
        <v>FS</v>
      </c>
      <c r="C277" s="12" t="str">
        <f t="shared" si="66"/>
        <v>SLE</v>
      </c>
      <c r="D277" s="12" t="str">
        <f t="shared" si="66"/>
        <v>DD</v>
      </c>
      <c r="E277" s="12" t="str">
        <f t="shared" si="66"/>
        <v>MFI114</v>
      </c>
      <c r="F277" s="12" t="str">
        <f>Tableau14556[[#This Row],[Code métier]]&amp;Tableau14556[[#This Row],[Compteur ne rien saisir]]</f>
        <v>MFI11411</v>
      </c>
      <c r="G277" s="12" t="str">
        <f t="shared" si="67"/>
        <v>VF</v>
      </c>
      <c r="H277" s="39">
        <f t="shared" si="67"/>
        <v>44337</v>
      </c>
      <c r="I277" s="14" t="str">
        <f t="shared" si="67"/>
        <v>Sales Trader</v>
      </c>
      <c r="J277" s="14" t="str">
        <f t="shared" si="67"/>
        <v>Sales Trader</v>
      </c>
      <c r="K277" s="14" t="str">
        <f t="shared" si="67"/>
        <v>FRONT OFFICE</v>
      </c>
      <c r="L277" s="14" t="str">
        <f t="shared" ref="L277:U278" si="68">IF(L275="","",L275)</f>
        <v>Négociateur en bourse
Vendeur produits de marchés financiers</v>
      </c>
      <c r="M277" s="14" t="str">
        <f t="shared" si="68"/>
        <v>Sales</v>
      </c>
      <c r="N277" s="14" t="str">
        <f t="shared" si="68"/>
        <v>Le Sales Trader recueille les instructions d’achat et de vente des clients et exécute leurs ordres de marché. Il noue et entretient la relation avec ses clients en vue de leur proposer des stratégies d’investissement et de leur fournir des flux d'informations marché.</v>
      </c>
      <c r="O277" s="14" t="str">
        <f t="shared" si="68"/>
        <v>Étudier l'information économique, financière, et l'actualité pouvant impacter les marchés :
Selon le type d'entreprise, le Sales Trader suit les indices de référence, les valeurs boursières, et réalise des courbes d'évolution des produits financiers. Il estime les risques de perte financière, la marge par rapport à la durée de l'investissement et au prix du produit. Le Sales Trader suggère des orientations d'achats, une stratégie d'investissement. Il émet des ordres vente/d'achat pour ses clients finaux. Il actualise les fichiers clients, répertorie les ordres de vente/d'achat passés sur la période et les communique au service middle et back-office.
Effectuer des opérations sur des marchés financiers
Il peut exercer sur divers types de marchés : marché des matières premières (ex : métaux, matières premières), produits dérivés (leviers, etc.), marché d'actions, marchés des taux d'intérêts (monétaire, obligataire), marché des devises ou Forex. Le Sales Trader exerce une activité demandant une évaluation des savoirs définie par l'Autorité des Marchés Financiers.
Effectuer la gestion de portefeuilles d'actifs financiers :
Le Sales Trader contrôle les mouvements de devises. Il pilote et oriente le Trader. Après avoir vérifié la conformité du traitement des opérations boursières (ex : procédures de l'autorité des marchés financiers), il met en œuvre les mesures correctives. Le Sales Trader fournit un appui technique auprès des équipes commerciales sur le montage de produits complexes (émission de titres, emprunt obligataire ...).</v>
      </c>
      <c r="P277" s="14" t="str">
        <f t="shared" si="68"/>
        <v>Variété de l'information traitée :
Le Sales trader assure la meilleure efficacité pour anticiper la manière dont le marché va accueillir les informations économiques, financières et géopolitiques afin de répondre aux demandes des investisseurs. Il dépend donc du contexte macro-économique, de l'inflation et des aléas du quotidien ayant un impact direct sur les marchés (ex : annonces taux de chômage, climat, élections politiques, épidémies, écologie, introductions en bourse et cotation).
Variété des types de marchés :
Le métier nécessite une forte connaissance technique par marché pour dialoguer avec les différentes équipes de la finance, mais également de "pricer" les produits financiers en parallèle des traders. Le Sales Trader doit avoir de bonnes notions en anglais pour travailler sur les marchés internationaux. Il maîtrise les règlementations et les process de vente en bourse.
Enjeux environnementaux, sociétaux et de gouvernance (ESG)
Il est aussi sensibilisé aux placements ESG et doit avoir comportement responsable, en conservant une éthique conforme aux attentes de l'entreprise.</v>
      </c>
      <c r="Q277" s="14" t="str">
        <f t="shared" si="68"/>
        <v>Taille et type d'entreprises :
Le Sales Trader travaille pour le compte d'entreprises des marchés financiers où il sera l'intermédiaire pour les clients. Il exerce aussi parfois dans des banques d'investissement. Selon le statut de l'entreprise, ses fonctions divergent.
Type et taille d'opération : 
Il est souvent spécialisé sur un actif en particulier (les actions, les obligations, les produits structurés, comme les ETF (Exchange Traded Funds, ou en français FNB pour Fonds Négociés en Bourse), ou encore les produits dérivés, comme les CFD - Contracts For Difference) et un certain type de clientèle.</v>
      </c>
      <c r="R277" s="14" t="str">
        <f t="shared" si="68"/>
        <v>Il est très soutenu et très variable, selon l'activité globale des marchés. Le rythme fluctue considérablement au cours d'une journée et exige une résistance à la charge de travail et une adaptation rapide face aux choix à effectuer en temps réel.</v>
      </c>
      <c r="S277" s="14" t="str">
        <f t="shared" si="68"/>
        <v>Le Sales Trader se déplace régulièrement pour visiter les clients. Selon l'entreprise pour laquelle il travaille, ses déplacements peuvent se faire jusqu'à l'internationale.</v>
      </c>
      <c r="T277" s="14" t="str">
        <f t="shared" si="68"/>
        <v>Directeur Associé
Secrétaire général
Gestionnaire Middle Office
Gestionnaire Back Office
Spécialiste conformité
Risk Manager
Broker
Originateur
Structureur
Ensemble des fonctions supports de l'entreprise (IT, Jurdique, Fiscal, Administration)</v>
      </c>
      <c r="U277" s="14" t="str">
        <f t="shared" si="68"/>
        <v>Clients
Banques</v>
      </c>
      <c r="V277" s="27" t="s">
        <v>96</v>
      </c>
      <c r="W277" s="4" t="s">
        <v>208</v>
      </c>
      <c r="X277" s="4" t="s">
        <v>98</v>
      </c>
      <c r="Y277" s="4" t="s">
        <v>13</v>
      </c>
      <c r="Z277" s="4">
        <v>4</v>
      </c>
      <c r="AA277" s="4" t="s">
        <v>13</v>
      </c>
      <c r="AB277" s="95" t="s">
        <v>13</v>
      </c>
      <c r="AC277" s="95" t="s">
        <v>13</v>
      </c>
      <c r="AD277" s="95" t="s">
        <v>13</v>
      </c>
      <c r="AE277" s="95" t="str">
        <f>IF(Tableau14556[[#This Row],[N° RNCP-RS]]="-","-","https://www.francecompetences.fr/recherche/rncp/"&amp;Tableau14556[[#This Row],[N° RNCP-RS]])</f>
        <v>-</v>
      </c>
      <c r="AF277" s="140" t="s">
        <v>13</v>
      </c>
      <c r="AG277" s="13" t="s">
        <v>13</v>
      </c>
      <c r="AH277" s="26" t="s">
        <v>13</v>
      </c>
      <c r="AI277" s="13" t="s">
        <v>585</v>
      </c>
      <c r="AJ277" s="26" t="s">
        <v>13</v>
      </c>
      <c r="AK277" s="26" t="s">
        <v>13</v>
      </c>
      <c r="AL277" s="13" t="s">
        <v>13</v>
      </c>
      <c r="AM277" s="13" t="s">
        <v>13</v>
      </c>
      <c r="AN277" s="13" t="s">
        <v>13</v>
      </c>
      <c r="AO277" s="13" t="s">
        <v>13</v>
      </c>
    </row>
    <row r="278" spans="1:41" ht="34.200000000000003" hidden="1" customHeight="1" x14ac:dyDescent="0.3">
      <c r="A278" s="12">
        <v>12</v>
      </c>
      <c r="B278" s="12" t="str">
        <f t="shared" si="66"/>
        <v>FS</v>
      </c>
      <c r="C278" s="12" t="str">
        <f t="shared" si="66"/>
        <v>SLE</v>
      </c>
      <c r="D278" s="12" t="str">
        <f t="shared" si="66"/>
        <v>DD</v>
      </c>
      <c r="E278" s="12" t="str">
        <f t="shared" si="66"/>
        <v>MFI114</v>
      </c>
      <c r="F278" s="12" t="str">
        <f>Tableau14556[[#This Row],[Code métier]]&amp;Tableau14556[[#This Row],[Compteur ne rien saisir]]</f>
        <v>MFI11412</v>
      </c>
      <c r="G278" s="12" t="str">
        <f t="shared" si="67"/>
        <v>VF</v>
      </c>
      <c r="H278" s="39">
        <f t="shared" si="67"/>
        <v>44337</v>
      </c>
      <c r="I278" s="14" t="str">
        <f t="shared" si="67"/>
        <v>Sales Trader</v>
      </c>
      <c r="J278" s="14" t="str">
        <f t="shared" si="67"/>
        <v>Sales Trader</v>
      </c>
      <c r="K278" s="14" t="str">
        <f t="shared" si="67"/>
        <v>FRONT OFFICE</v>
      </c>
      <c r="L278" s="14" t="str">
        <f t="shared" si="68"/>
        <v>Négociateur en bourse
Vendeur produits de marchés financiers</v>
      </c>
      <c r="M278" s="14" t="str">
        <f t="shared" si="68"/>
        <v>Sales</v>
      </c>
      <c r="N278" s="14" t="str">
        <f t="shared" si="68"/>
        <v>Le Sales Trader recueille les instructions d’achat et de vente des clients et exécute leurs ordres de marché. Il noue et entretient la relation avec ses clients en vue de leur proposer des stratégies d’investissement et de leur fournir des flux d'informations marché.</v>
      </c>
      <c r="O278" s="14" t="str">
        <f t="shared" si="68"/>
        <v>Étudier l'information économique, financière, et l'actualité pouvant impacter les marchés :
Selon le type d'entreprise, le Sales Trader suit les indices de référence, les valeurs boursières, et réalise des courbes d'évolution des produits financiers. Il estime les risques de perte financière, la marge par rapport à la durée de l'investissement et au prix du produit. Le Sales Trader suggère des orientations d'achats, une stratégie d'investissement. Il émet des ordres vente/d'achat pour ses clients finaux. Il actualise les fichiers clients, répertorie les ordres de vente/d'achat passés sur la période et les communique au service middle et back-office.
Effectuer des opérations sur des marchés financiers
Il peut exercer sur divers types de marchés : marché des matières premières (ex : métaux, matières premières), produits dérivés (leviers, etc.), marché d'actions, marchés des taux d'intérêts (monétaire, obligataire), marché des devises ou Forex. Le Sales Trader exerce une activité demandant une évaluation des savoirs définie par l'Autorité des Marchés Financiers.
Effectuer la gestion de portefeuilles d'actifs financiers :
Le Sales Trader contrôle les mouvements de devises. Il pilote et oriente le Trader. Après avoir vérifié la conformité du traitement des opérations boursières (ex : procédures de l'autorité des marchés financiers), il met en œuvre les mesures correctives. Le Sales Trader fournit un appui technique auprès des équipes commerciales sur le montage de produits complexes (émission de titres, emprunt obligataire ...).</v>
      </c>
      <c r="P278" s="14" t="str">
        <f t="shared" si="68"/>
        <v>Variété de l'information traitée :
Le Sales trader assure la meilleure efficacité pour anticiper la manière dont le marché va accueillir les informations économiques, financières et géopolitiques afin de répondre aux demandes des investisseurs. Il dépend donc du contexte macro-économique, de l'inflation et des aléas du quotidien ayant un impact direct sur les marchés (ex : annonces taux de chômage, climat, élections politiques, épidémies, écologie, introductions en bourse et cotation).
Variété des types de marchés :
Le métier nécessite une forte connaissance technique par marché pour dialoguer avec les différentes équipes de la finance, mais également de "pricer" les produits financiers en parallèle des traders. Le Sales Trader doit avoir de bonnes notions en anglais pour travailler sur les marchés internationaux. Il maîtrise les règlementations et les process de vente en bourse.
Enjeux environnementaux, sociétaux et de gouvernance (ESG)
Il est aussi sensibilisé aux placements ESG et doit avoir comportement responsable, en conservant une éthique conforme aux attentes de l'entreprise.</v>
      </c>
      <c r="Q278" s="14" t="str">
        <f t="shared" si="68"/>
        <v>Taille et type d'entreprises :
Le Sales Trader travaille pour le compte d'entreprises des marchés financiers où il sera l'intermédiaire pour les clients. Il exerce aussi parfois dans des banques d'investissement. Selon le statut de l'entreprise, ses fonctions divergent.
Type et taille d'opération : 
Il est souvent spécialisé sur un actif en particulier (les actions, les obligations, les produits structurés, comme les ETF (Exchange Traded Funds, ou en français FNB pour Fonds Négociés en Bourse), ou encore les produits dérivés, comme les CFD - Contracts For Difference) et un certain type de clientèle.</v>
      </c>
      <c r="R278" s="14" t="str">
        <f t="shared" si="68"/>
        <v>Il est très soutenu et très variable, selon l'activité globale des marchés. Le rythme fluctue considérablement au cours d'une journée et exige une résistance à la charge de travail et une adaptation rapide face aux choix à effectuer en temps réel.</v>
      </c>
      <c r="S278" s="14" t="str">
        <f t="shared" si="68"/>
        <v>Le Sales Trader se déplace régulièrement pour visiter les clients. Selon l'entreprise pour laquelle il travaille, ses déplacements peuvent se faire jusqu'à l'internationale.</v>
      </c>
      <c r="T278" s="14" t="str">
        <f t="shared" si="68"/>
        <v>Directeur Associé
Secrétaire général
Gestionnaire Middle Office
Gestionnaire Back Office
Spécialiste conformité
Risk Manager
Broker
Originateur
Structureur
Ensemble des fonctions supports de l'entreprise (IT, Jurdique, Fiscal, Administration)</v>
      </c>
      <c r="U278" s="14" t="str">
        <f t="shared" si="68"/>
        <v>Clients
Banques</v>
      </c>
      <c r="V278" s="27" t="s">
        <v>180</v>
      </c>
      <c r="W278" s="4" t="s">
        <v>181</v>
      </c>
      <c r="X278" s="4" t="s">
        <v>183</v>
      </c>
      <c r="Y278" s="4">
        <v>3</v>
      </c>
      <c r="Z278" s="4">
        <v>4</v>
      </c>
      <c r="AA278" s="4" t="s">
        <v>13</v>
      </c>
      <c r="AB278" s="95" t="s">
        <v>13</v>
      </c>
      <c r="AC278" s="95" t="s">
        <v>13</v>
      </c>
      <c r="AD278" s="95" t="s">
        <v>13</v>
      </c>
      <c r="AE278" s="95" t="str">
        <f>IF(Tableau14556[[#This Row],[N° RNCP-RS]]="-","-","https://www.francecompetences.fr/recherche/rncp/"&amp;Tableau14556[[#This Row],[N° RNCP-RS]])</f>
        <v>-</v>
      </c>
      <c r="AF278" s="140" t="s">
        <v>13</v>
      </c>
      <c r="AG278" s="13" t="s">
        <v>13</v>
      </c>
      <c r="AH278" s="26" t="s">
        <v>13</v>
      </c>
      <c r="AI278" s="13" t="s">
        <v>585</v>
      </c>
      <c r="AJ278" s="26" t="s">
        <v>13</v>
      </c>
      <c r="AK278" s="26" t="s">
        <v>13</v>
      </c>
      <c r="AL278" s="13" t="s">
        <v>13</v>
      </c>
      <c r="AM278" s="13" t="s">
        <v>13</v>
      </c>
      <c r="AN278" s="13" t="s">
        <v>13</v>
      </c>
      <c r="AO278" s="13" t="s">
        <v>13</v>
      </c>
    </row>
    <row r="279" spans="1:41" ht="266.39999999999998" hidden="1" customHeight="1" x14ac:dyDescent="0.3">
      <c r="A279" s="11">
        <v>1</v>
      </c>
      <c r="B279" s="5" t="s">
        <v>280</v>
      </c>
      <c r="C279" s="82" t="s">
        <v>218</v>
      </c>
      <c r="D279" s="5" t="s">
        <v>247</v>
      </c>
      <c r="E279" s="11" t="s">
        <v>63</v>
      </c>
      <c r="F279" s="11" t="str">
        <f>Tableau14556[[#This Row],[Code métier]]&amp;Tableau14556[[#This Row],[Compteur ne rien saisir]]</f>
        <v>MFI1211</v>
      </c>
      <c r="G279" s="5" t="s">
        <v>448</v>
      </c>
      <c r="H279" s="37">
        <v>44294</v>
      </c>
      <c r="I279" s="5" t="s">
        <v>205</v>
      </c>
      <c r="J279" s="5" t="s">
        <v>205</v>
      </c>
      <c r="K279" s="5" t="s">
        <v>204</v>
      </c>
      <c r="L279" s="147" t="s">
        <v>678</v>
      </c>
      <c r="M279" s="5" t="s">
        <v>251</v>
      </c>
      <c r="N279" s="5" t="s">
        <v>455</v>
      </c>
      <c r="O279" s="5" t="s">
        <v>456</v>
      </c>
      <c r="P279" s="147" t="s">
        <v>577</v>
      </c>
      <c r="Q279" s="147" t="s">
        <v>679</v>
      </c>
      <c r="R279" s="5" t="s">
        <v>578</v>
      </c>
      <c r="S279" s="5" t="s">
        <v>418</v>
      </c>
      <c r="T279" s="5" t="s">
        <v>419</v>
      </c>
      <c r="U279" s="5" t="s">
        <v>420</v>
      </c>
      <c r="V279" s="27" t="s">
        <v>180</v>
      </c>
      <c r="W279" s="4" t="s">
        <v>181</v>
      </c>
      <c r="X279" s="4" t="s">
        <v>183</v>
      </c>
      <c r="Y279" s="4" t="s">
        <v>13</v>
      </c>
      <c r="Z279" s="4">
        <v>4</v>
      </c>
      <c r="AA279" s="4" t="s">
        <v>13</v>
      </c>
      <c r="AB279" s="94">
        <v>35588</v>
      </c>
      <c r="AC279" s="118" t="s">
        <v>534</v>
      </c>
      <c r="AD279" s="94" t="s">
        <v>13</v>
      </c>
      <c r="AE279" s="94" t="str">
        <f>IF(Tableau14556[[#This Row],[N° RNCP-RS]]="-","-","https://www.francecompetences.fr/recherche/rncp/"&amp;Tableau14556[[#This Row],[N° RNCP-RS]])</f>
        <v>https://www.francecompetences.fr/recherche/rncp/35588</v>
      </c>
      <c r="AF279" s="118" t="s">
        <v>556</v>
      </c>
      <c r="AG279" s="11" t="s">
        <v>13</v>
      </c>
      <c r="AH279" s="5" t="s">
        <v>13</v>
      </c>
      <c r="AI279" s="11" t="s">
        <v>13</v>
      </c>
      <c r="AJ279" s="5" t="s">
        <v>264</v>
      </c>
      <c r="AK279" s="5" t="s">
        <v>264</v>
      </c>
      <c r="AL279" s="11" t="s">
        <v>13</v>
      </c>
      <c r="AM279" s="11" t="s">
        <v>13</v>
      </c>
      <c r="AN279" s="11" t="s">
        <v>13</v>
      </c>
      <c r="AO279" s="11" t="s">
        <v>13</v>
      </c>
    </row>
    <row r="280" spans="1:41" ht="34.200000000000003" hidden="1" customHeight="1" x14ac:dyDescent="0.3">
      <c r="A280" s="11">
        <v>2</v>
      </c>
      <c r="B280" s="11" t="str">
        <f t="shared" ref="B280:E290" si="69">IF(B279="","",B279)</f>
        <v>VN</v>
      </c>
      <c r="C280" s="11" t="str">
        <f t="shared" si="69"/>
        <v>SLE</v>
      </c>
      <c r="D280" s="11" t="str">
        <f t="shared" si="69"/>
        <v>DD</v>
      </c>
      <c r="E280" s="13" t="str">
        <f t="shared" si="69"/>
        <v>MFI121</v>
      </c>
      <c r="F280" s="13" t="str">
        <f>Tableau14556[[#This Row],[Code métier]]&amp;Tableau14556[[#This Row],[Compteur ne rien saisir]]</f>
        <v>MFI1212</v>
      </c>
      <c r="G280" s="11" t="str">
        <f t="shared" ref="G280:U290" si="70">IF(G279="","",G279)</f>
        <v>VF</v>
      </c>
      <c r="H280" s="38">
        <f t="shared" si="70"/>
        <v>44294</v>
      </c>
      <c r="I280" s="13" t="str">
        <f t="shared" si="70"/>
        <v>Spécialiste IT &amp; cybersécurité</v>
      </c>
      <c r="J280" s="13" t="str">
        <f t="shared" si="70"/>
        <v>Spécialiste IT &amp; cybersécurité</v>
      </c>
      <c r="K280" s="13" t="str">
        <f t="shared" si="70"/>
        <v>FONCTIONS SUPPORTS</v>
      </c>
      <c r="L280" s="13" t="str">
        <f t="shared" si="70"/>
        <v>Expert en sécurité informatique
Consultant en cybersécurité
Responsable Sécurité des Systèmes d'Information (RSSI)</v>
      </c>
      <c r="M280" s="13" t="str">
        <f t="shared" si="70"/>
        <v>Cyber security analyst</v>
      </c>
      <c r="N280" s="13" t="str">
        <f t="shared" si="70"/>
        <v>Le Spécialiste IT &amp; Cybersécurité met en œuvre les dispositifs techniques pour sécuriser le Système d'Information de l'entreprise. Son rôle est d'assurer la continuité des opérations de l'entreprise dans l'instantanéité des opérations et des risques financiers, spécifiques aux marchés financiers.</v>
      </c>
      <c r="O280" s="13" t="str">
        <f t="shared" si="70"/>
        <v>Définir la politique de sécurité informatique et la mettre en œuvre :
Le Spécialiste IT &amp; Cybersécurité rédige la politique de sécurité de l'entreprise (PSSI). Il s'assure de la mise en oeuvre des outils et solutions techniques qu'il aura analysés et choisis pour répondre à ses besoins. Il doit anticiper les menaces, les scénarios d'attaques et les risques sur le système d'information, pour prendre les décisions adaptées.
Communiquer auprès des utilisateurs sur les risques et bonnes pratiques :
Il communique et accompagne les utilisateurs dans l'utilisation de ces outils et/ou préconisations. Il se doit de tenir informés les utilisateurs des évolutions et de participer aux choix techniques engendrés par le positionnement de l'entreprise.
Organiser le dialogue technique et fonctionnel avec les parties prenantes :
 Il a un rôle d'organisation mais surtout de communication auprès des parties prenantes internes de l'entreprise pour leur permettre d'informer les clients et utilisateurs des problèmes, menaces et projets d'évolutions SI. Il a un rôle d'interface avec les parties prenantes techniques (ex : IT chambres de compensation, banques, Euronext).</v>
      </c>
      <c r="P280" s="13" t="str">
        <f t="shared" si="70"/>
        <v xml:space="preserve">Diversité des architectures techniques et des technologies :
Afin de répondre aux besoins d'instantanéité et de sécurité des marchés financiers, le Spécialiste IT et cybersécurité met en place et maintient une architecture sûre et fluide. Certains marchés (ex : trading haute fréquence) demandent une puissance de calcul et de traitement élevée.
Connaissance de la réglementation financière ayant des conséquences IT :
La complexité et la volumétrie des normes et des réglementations financières, à la fois locales, européennes (ex : MIFID 2) et internationales amènent une évolution permanente dans les métiers IT qui adaptent les processus fonctionnels et techniques.
Externalisation des services :
L'évolution des technologies et des outils, ainsi que le contexte économique, font tendre vers l'externalisation des services (Outils, stockage, Infrastructure), notamment pour les entreprises des marchés financiers de type TPE-PME.
</v>
      </c>
      <c r="Q280" s="13" t="str">
        <f t="shared" si="70"/>
        <v xml:space="preserve">Type et taille d'entreprise : 
Le Spécialiste IT &amp; Cyber Securité peut soit travailler au sein même d'une entreprise des marchés financiers, ou agir en tant que prestataire externe. Dans ce cas, il agit pour le compte d'un client.
Type et taille de projet : 
Il assure le  suivi permanent du système d'information existant et doit accompagner les nouveaux projets, quelle qu'en soit la taille ou la finalité (ex : refonte de l'architecture SI, tests de menaces et risques ou déploiement de solutions d'entreprise)
</v>
      </c>
      <c r="R280" s="13" t="str">
        <f t="shared" si="70"/>
        <v>Le Spécialiste IT et cybersécurité doit permettre la fluidité des opérations sur le moyen et long terme, et être réactif en cas de problème ou de nécessité d'évolution. Il doit gérer des situations de crises en cas d'attaque informatique et doit donc prendre les bonnes décisions dans un temps très restreint.
Les enjeux de cybersécurité sont d'ordre financier et réputationnel, et peuvent donc avoir des conséquences très néfastes pour les entreprises.</v>
      </c>
      <c r="S280" s="13" t="str">
        <f t="shared" si="70"/>
        <v>Il n'y a pas ou très peu de déplacements, excepté pour les entreprises multisites, en France ou à l'international</v>
      </c>
      <c r="T280" s="13" t="str">
        <f t="shared" si="70"/>
        <v>Ensemble des services de l'entreprise</v>
      </c>
      <c r="U280" s="13" t="str">
        <f t="shared" si="70"/>
        <v>ESN (Entreprise Service Numérique)
Clients
Ensemble des parties prenantes de l'entreprise</v>
      </c>
      <c r="V280" s="27" t="s">
        <v>162</v>
      </c>
      <c r="W280" s="4" t="s">
        <v>175</v>
      </c>
      <c r="X280" s="4" t="s">
        <v>177</v>
      </c>
      <c r="Y280" s="4" t="s">
        <v>13</v>
      </c>
      <c r="Z280" s="4">
        <v>4</v>
      </c>
      <c r="AA280" s="4" t="s">
        <v>13</v>
      </c>
      <c r="AB280" s="95">
        <v>32121</v>
      </c>
      <c r="AC280" s="124" t="s">
        <v>541</v>
      </c>
      <c r="AD280" s="95" t="s">
        <v>13</v>
      </c>
      <c r="AE280" s="95" t="str">
        <f>IF(Tableau14556[[#This Row],[N° RNCP-RS]]="-","-","https://www.francecompetences.fr/recherche/rncp/"&amp;Tableau14556[[#This Row],[N° RNCP-RS]])</f>
        <v>https://www.francecompetences.fr/recherche/rncp/32121</v>
      </c>
      <c r="AF280" s="137" t="s">
        <v>555</v>
      </c>
      <c r="AG280" s="13" t="s">
        <v>13</v>
      </c>
      <c r="AH280" s="26" t="s">
        <v>13</v>
      </c>
      <c r="AI280" s="13" t="s">
        <v>13</v>
      </c>
      <c r="AJ280" s="26" t="s">
        <v>13</v>
      </c>
      <c r="AK280" s="26" t="s">
        <v>13</v>
      </c>
      <c r="AL280" s="13" t="s">
        <v>13</v>
      </c>
      <c r="AM280" s="13" t="s">
        <v>13</v>
      </c>
      <c r="AN280" s="13" t="s">
        <v>13</v>
      </c>
      <c r="AO280" s="13" t="s">
        <v>13</v>
      </c>
    </row>
    <row r="281" spans="1:41" ht="34.200000000000003" hidden="1" customHeight="1" x14ac:dyDescent="0.3">
      <c r="A281" s="11">
        <v>3</v>
      </c>
      <c r="B281" s="11" t="str">
        <f t="shared" si="69"/>
        <v>VN</v>
      </c>
      <c r="C281" s="11" t="str">
        <f t="shared" si="69"/>
        <v>SLE</v>
      </c>
      <c r="D281" s="11" t="str">
        <f t="shared" si="69"/>
        <v>DD</v>
      </c>
      <c r="E281" s="13" t="str">
        <f t="shared" si="69"/>
        <v>MFI121</v>
      </c>
      <c r="F281" s="13" t="str">
        <f>Tableau14556[[#This Row],[Code métier]]&amp;Tableau14556[[#This Row],[Compteur ne rien saisir]]</f>
        <v>MFI1213</v>
      </c>
      <c r="G281" s="11" t="str">
        <f t="shared" si="70"/>
        <v>VF</v>
      </c>
      <c r="H281" s="38">
        <f t="shared" si="70"/>
        <v>44294</v>
      </c>
      <c r="I281" s="13" t="str">
        <f t="shared" si="70"/>
        <v>Spécialiste IT &amp; cybersécurité</v>
      </c>
      <c r="J281" s="13" t="str">
        <f t="shared" si="70"/>
        <v>Spécialiste IT &amp; cybersécurité</v>
      </c>
      <c r="K281" s="13" t="str">
        <f t="shared" si="70"/>
        <v>FONCTIONS SUPPORTS</v>
      </c>
      <c r="L281" s="13" t="str">
        <f t="shared" si="70"/>
        <v>Expert en sécurité informatique
Consultant en cybersécurité
Responsable Sécurité des Systèmes d'Information (RSSI)</v>
      </c>
      <c r="M281" s="13" t="str">
        <f t="shared" si="70"/>
        <v>Cyber security analyst</v>
      </c>
      <c r="N281" s="13" t="str">
        <f t="shared" si="70"/>
        <v>Le Spécialiste IT &amp; Cybersécurité met en œuvre les dispositifs techniques pour sécuriser le Système d'Information de l'entreprise. Son rôle est d'assurer la continuité des opérations de l'entreprise dans l'instantanéité des opérations et des risques financiers, spécifiques aux marchés financiers.</v>
      </c>
      <c r="O281" s="13" t="str">
        <f t="shared" si="70"/>
        <v>Définir la politique de sécurité informatique et la mettre en œuvre :
Le Spécialiste IT &amp; Cybersécurité rédige la politique de sécurité de l'entreprise (PSSI). Il s'assure de la mise en oeuvre des outils et solutions techniques qu'il aura analysés et choisis pour répondre à ses besoins. Il doit anticiper les menaces, les scénarios d'attaques et les risques sur le système d'information, pour prendre les décisions adaptées.
Communiquer auprès des utilisateurs sur les risques et bonnes pratiques :
Il communique et accompagne les utilisateurs dans l'utilisation de ces outils et/ou préconisations. Il se doit de tenir informés les utilisateurs des évolutions et de participer aux choix techniques engendrés par le positionnement de l'entreprise.
Organiser le dialogue technique et fonctionnel avec les parties prenantes :
 Il a un rôle d'organisation mais surtout de communication auprès des parties prenantes internes de l'entreprise pour leur permettre d'informer les clients et utilisateurs des problèmes, menaces et projets d'évolutions SI. Il a un rôle d'interface avec les parties prenantes techniques (ex : IT chambres de compensation, banques, Euronext).</v>
      </c>
      <c r="P281" s="13" t="str">
        <f t="shared" si="70"/>
        <v xml:space="preserve">Diversité des architectures techniques et des technologies :
Afin de répondre aux besoins d'instantanéité et de sécurité des marchés financiers, le Spécialiste IT et cybersécurité met en place et maintient une architecture sûre et fluide. Certains marchés (ex : trading haute fréquence) demandent une puissance de calcul et de traitement élevée.
Connaissance de la réglementation financière ayant des conséquences IT :
La complexité et la volumétrie des normes et des réglementations financières, à la fois locales, européennes (ex : MIFID 2) et internationales amènent une évolution permanente dans les métiers IT qui adaptent les processus fonctionnels et techniques.
Externalisation des services :
L'évolution des technologies et des outils, ainsi que le contexte économique, font tendre vers l'externalisation des services (Outils, stockage, Infrastructure), notamment pour les entreprises des marchés financiers de type TPE-PME.
</v>
      </c>
      <c r="Q281" s="13" t="str">
        <f t="shared" si="70"/>
        <v xml:space="preserve">Type et taille d'entreprise : 
Le Spécialiste IT &amp; Cyber Securité peut soit travailler au sein même d'une entreprise des marchés financiers, ou agir en tant que prestataire externe. Dans ce cas, il agit pour le compte d'un client.
Type et taille de projet : 
Il assure le  suivi permanent du système d'information existant et doit accompagner les nouveaux projets, quelle qu'en soit la taille ou la finalité (ex : refonte de l'architecture SI, tests de menaces et risques ou déploiement de solutions d'entreprise)
</v>
      </c>
      <c r="R281" s="13" t="str">
        <f t="shared" si="70"/>
        <v>Le Spécialiste IT et cybersécurité doit permettre la fluidité des opérations sur le moyen et long terme, et être réactif en cas de problème ou de nécessité d'évolution. Il doit gérer des situations de crises en cas d'attaque informatique et doit donc prendre les bonnes décisions dans un temps très restreint.
Les enjeux de cybersécurité sont d'ordre financier et réputationnel, et peuvent donc avoir des conséquences très néfastes pour les entreprises.</v>
      </c>
      <c r="S281" s="13" t="str">
        <f t="shared" si="70"/>
        <v>Il n'y a pas ou très peu de déplacements, excepté pour les entreprises multisites, en France ou à l'international</v>
      </c>
      <c r="T281" s="13" t="str">
        <f t="shared" si="70"/>
        <v>Ensemble des services de l'entreprise</v>
      </c>
      <c r="U281" s="13" t="str">
        <f t="shared" si="70"/>
        <v>ESN (Entreprise Service Numérique)
Clients
Ensemble des parties prenantes de l'entreprise</v>
      </c>
      <c r="V281" s="27" t="s">
        <v>96</v>
      </c>
      <c r="W281" s="4" t="s">
        <v>106</v>
      </c>
      <c r="X281" s="4" t="s">
        <v>113</v>
      </c>
      <c r="Y281" s="4" t="s">
        <v>13</v>
      </c>
      <c r="Z281" s="4">
        <v>4</v>
      </c>
      <c r="AA281" s="4" t="s">
        <v>13</v>
      </c>
      <c r="AB281" s="95" t="s">
        <v>13</v>
      </c>
      <c r="AC281" s="95" t="s">
        <v>13</v>
      </c>
      <c r="AD281" s="95" t="s">
        <v>13</v>
      </c>
      <c r="AE281" s="95" t="str">
        <f>IF(Tableau14556[[#This Row],[N° RNCP-RS]]="-","-","https://www.francecompetences.fr/recherche/rncp/"&amp;Tableau14556[[#This Row],[N° RNCP-RS]])</f>
        <v>-</v>
      </c>
      <c r="AF281" s="140" t="s">
        <v>13</v>
      </c>
      <c r="AG281" s="13" t="s">
        <v>13</v>
      </c>
      <c r="AH281" s="26" t="s">
        <v>13</v>
      </c>
      <c r="AI281" s="13" t="s">
        <v>13</v>
      </c>
      <c r="AJ281" s="26" t="s">
        <v>13</v>
      </c>
      <c r="AK281" s="26" t="s">
        <v>13</v>
      </c>
      <c r="AL281" s="13" t="s">
        <v>13</v>
      </c>
      <c r="AM281" s="13" t="s">
        <v>13</v>
      </c>
      <c r="AN281" s="13" t="s">
        <v>13</v>
      </c>
      <c r="AO281" s="13" t="s">
        <v>13</v>
      </c>
    </row>
    <row r="282" spans="1:41" ht="34.200000000000003" hidden="1" customHeight="1" x14ac:dyDescent="0.3">
      <c r="A282" s="11">
        <v>4</v>
      </c>
      <c r="B282" s="11" t="str">
        <f t="shared" si="69"/>
        <v>VN</v>
      </c>
      <c r="C282" s="11" t="str">
        <f t="shared" si="69"/>
        <v>SLE</v>
      </c>
      <c r="D282" s="11" t="str">
        <f t="shared" si="69"/>
        <v>DD</v>
      </c>
      <c r="E282" s="13" t="str">
        <f t="shared" si="69"/>
        <v>MFI121</v>
      </c>
      <c r="F282" s="13" t="str">
        <f>Tableau14556[[#This Row],[Code métier]]&amp;Tableau14556[[#This Row],[Compteur ne rien saisir]]</f>
        <v>MFI1214</v>
      </c>
      <c r="G282" s="11" t="str">
        <f t="shared" si="70"/>
        <v>VF</v>
      </c>
      <c r="H282" s="38">
        <f t="shared" si="70"/>
        <v>44294</v>
      </c>
      <c r="I282" s="13" t="str">
        <f t="shared" si="70"/>
        <v>Spécialiste IT &amp; cybersécurité</v>
      </c>
      <c r="J282" s="13" t="str">
        <f t="shared" si="70"/>
        <v>Spécialiste IT &amp; cybersécurité</v>
      </c>
      <c r="K282" s="13" t="str">
        <f t="shared" si="70"/>
        <v>FONCTIONS SUPPORTS</v>
      </c>
      <c r="L282" s="13" t="str">
        <f t="shared" si="70"/>
        <v>Expert en sécurité informatique
Consultant en cybersécurité
Responsable Sécurité des Systèmes d'Information (RSSI)</v>
      </c>
      <c r="M282" s="13" t="str">
        <f t="shared" si="70"/>
        <v>Cyber security analyst</v>
      </c>
      <c r="N282" s="13" t="str">
        <f t="shared" si="70"/>
        <v>Le Spécialiste IT &amp; Cybersécurité met en œuvre les dispositifs techniques pour sécuriser le Système d'Information de l'entreprise. Son rôle est d'assurer la continuité des opérations de l'entreprise dans l'instantanéité des opérations et des risques financiers, spécifiques aux marchés financiers.</v>
      </c>
      <c r="O282" s="13" t="str">
        <f t="shared" si="70"/>
        <v>Définir la politique de sécurité informatique et la mettre en œuvre :
Le Spécialiste IT &amp; Cybersécurité rédige la politique de sécurité de l'entreprise (PSSI). Il s'assure de la mise en oeuvre des outils et solutions techniques qu'il aura analysés et choisis pour répondre à ses besoins. Il doit anticiper les menaces, les scénarios d'attaques et les risques sur le système d'information, pour prendre les décisions adaptées.
Communiquer auprès des utilisateurs sur les risques et bonnes pratiques :
Il communique et accompagne les utilisateurs dans l'utilisation de ces outils et/ou préconisations. Il se doit de tenir informés les utilisateurs des évolutions et de participer aux choix techniques engendrés par le positionnement de l'entreprise.
Organiser le dialogue technique et fonctionnel avec les parties prenantes :
 Il a un rôle d'organisation mais surtout de communication auprès des parties prenantes internes de l'entreprise pour leur permettre d'informer les clients et utilisateurs des problèmes, menaces et projets d'évolutions SI. Il a un rôle d'interface avec les parties prenantes techniques (ex : IT chambres de compensation, banques, Euronext).</v>
      </c>
      <c r="P282" s="13" t="str">
        <f t="shared" si="70"/>
        <v xml:space="preserve">Diversité des architectures techniques et des technologies :
Afin de répondre aux besoins d'instantanéité et de sécurité des marchés financiers, le Spécialiste IT et cybersécurité met en place et maintient une architecture sûre et fluide. Certains marchés (ex : trading haute fréquence) demandent une puissance de calcul et de traitement élevée.
Connaissance de la réglementation financière ayant des conséquences IT :
La complexité et la volumétrie des normes et des réglementations financières, à la fois locales, européennes (ex : MIFID 2) et internationales amènent une évolution permanente dans les métiers IT qui adaptent les processus fonctionnels et techniques.
Externalisation des services :
L'évolution des technologies et des outils, ainsi que le contexte économique, font tendre vers l'externalisation des services (Outils, stockage, Infrastructure), notamment pour les entreprises des marchés financiers de type TPE-PME.
</v>
      </c>
      <c r="Q282" s="13" t="str">
        <f t="shared" si="70"/>
        <v xml:space="preserve">Type et taille d'entreprise : 
Le Spécialiste IT &amp; Cyber Securité peut soit travailler au sein même d'une entreprise des marchés financiers, ou agir en tant que prestataire externe. Dans ce cas, il agit pour le compte d'un client.
Type et taille de projet : 
Il assure le  suivi permanent du système d'information existant et doit accompagner les nouveaux projets, quelle qu'en soit la taille ou la finalité (ex : refonte de l'architecture SI, tests de menaces et risques ou déploiement de solutions d'entreprise)
</v>
      </c>
      <c r="R282" s="13" t="str">
        <f t="shared" si="70"/>
        <v>Le Spécialiste IT et cybersécurité doit permettre la fluidité des opérations sur le moyen et long terme, et être réactif en cas de problème ou de nécessité d'évolution. Il doit gérer des situations de crises en cas d'attaque informatique et doit donc prendre les bonnes décisions dans un temps très restreint.
Les enjeux de cybersécurité sont d'ordre financier et réputationnel, et peuvent donc avoir des conséquences très néfastes pour les entreprises.</v>
      </c>
      <c r="S282" s="13" t="str">
        <f t="shared" si="70"/>
        <v>Il n'y a pas ou très peu de déplacements, excepté pour les entreprises multisites, en France ou à l'international</v>
      </c>
      <c r="T282" s="13" t="str">
        <f t="shared" si="70"/>
        <v>Ensemble des services de l'entreprise</v>
      </c>
      <c r="U282" s="13" t="str">
        <f t="shared" si="70"/>
        <v>ESN (Entreprise Service Numérique)
Clients
Ensemble des parties prenantes de l'entreprise</v>
      </c>
      <c r="V282" s="27" t="s">
        <v>96</v>
      </c>
      <c r="W282" s="4" t="s">
        <v>106</v>
      </c>
      <c r="X282" s="4" t="s">
        <v>112</v>
      </c>
      <c r="Y282" s="4" t="s">
        <v>13</v>
      </c>
      <c r="Z282" s="4">
        <v>4</v>
      </c>
      <c r="AA282" s="4" t="s">
        <v>13</v>
      </c>
      <c r="AB282" s="95" t="s">
        <v>13</v>
      </c>
      <c r="AC282" s="95" t="s">
        <v>13</v>
      </c>
      <c r="AD282" s="95" t="s">
        <v>13</v>
      </c>
      <c r="AE282" s="95" t="str">
        <f>IF(Tableau14556[[#This Row],[N° RNCP-RS]]="-","-","https://www.francecompetences.fr/recherche/rncp/"&amp;Tableau14556[[#This Row],[N° RNCP-RS]])</f>
        <v>-</v>
      </c>
      <c r="AF282" s="140" t="s">
        <v>13</v>
      </c>
      <c r="AG282" s="13" t="s">
        <v>13</v>
      </c>
      <c r="AH282" s="26" t="s">
        <v>13</v>
      </c>
      <c r="AI282" s="13" t="s">
        <v>13</v>
      </c>
      <c r="AJ282" s="26" t="s">
        <v>13</v>
      </c>
      <c r="AK282" s="26" t="s">
        <v>13</v>
      </c>
      <c r="AL282" s="13" t="s">
        <v>13</v>
      </c>
      <c r="AM282" s="13" t="s">
        <v>13</v>
      </c>
      <c r="AN282" s="13" t="s">
        <v>13</v>
      </c>
      <c r="AO282" s="13" t="s">
        <v>13</v>
      </c>
    </row>
    <row r="283" spans="1:41" ht="34.200000000000003" hidden="1" customHeight="1" x14ac:dyDescent="0.3">
      <c r="A283" s="11">
        <v>5</v>
      </c>
      <c r="B283" s="11" t="str">
        <f t="shared" si="69"/>
        <v>VN</v>
      </c>
      <c r="C283" s="11" t="str">
        <f t="shared" si="69"/>
        <v>SLE</v>
      </c>
      <c r="D283" s="11" t="str">
        <f t="shared" si="69"/>
        <v>DD</v>
      </c>
      <c r="E283" s="13" t="str">
        <f t="shared" si="69"/>
        <v>MFI121</v>
      </c>
      <c r="F283" s="13" t="str">
        <f>Tableau14556[[#This Row],[Code métier]]&amp;Tableau14556[[#This Row],[Compteur ne rien saisir]]</f>
        <v>MFI1215</v>
      </c>
      <c r="G283" s="11" t="str">
        <f t="shared" si="70"/>
        <v>VF</v>
      </c>
      <c r="H283" s="38">
        <f t="shared" si="70"/>
        <v>44294</v>
      </c>
      <c r="I283" s="13" t="str">
        <f t="shared" si="70"/>
        <v>Spécialiste IT &amp; cybersécurité</v>
      </c>
      <c r="J283" s="13" t="str">
        <f t="shared" si="70"/>
        <v>Spécialiste IT &amp; cybersécurité</v>
      </c>
      <c r="K283" s="13" t="str">
        <f t="shared" si="70"/>
        <v>FONCTIONS SUPPORTS</v>
      </c>
      <c r="L283" s="13" t="str">
        <f t="shared" si="70"/>
        <v>Expert en sécurité informatique
Consultant en cybersécurité
Responsable Sécurité des Systèmes d'Information (RSSI)</v>
      </c>
      <c r="M283" s="13" t="str">
        <f t="shared" si="70"/>
        <v>Cyber security analyst</v>
      </c>
      <c r="N283" s="13" t="str">
        <f t="shared" si="70"/>
        <v>Le Spécialiste IT &amp; Cybersécurité met en œuvre les dispositifs techniques pour sécuriser le Système d'Information de l'entreprise. Son rôle est d'assurer la continuité des opérations de l'entreprise dans l'instantanéité des opérations et des risques financiers, spécifiques aux marchés financiers.</v>
      </c>
      <c r="O283" s="13" t="str">
        <f t="shared" si="70"/>
        <v>Définir la politique de sécurité informatique et la mettre en œuvre :
Le Spécialiste IT &amp; Cybersécurité rédige la politique de sécurité de l'entreprise (PSSI). Il s'assure de la mise en oeuvre des outils et solutions techniques qu'il aura analysés et choisis pour répondre à ses besoins. Il doit anticiper les menaces, les scénarios d'attaques et les risques sur le système d'information, pour prendre les décisions adaptées.
Communiquer auprès des utilisateurs sur les risques et bonnes pratiques :
Il communique et accompagne les utilisateurs dans l'utilisation de ces outils et/ou préconisations. Il se doit de tenir informés les utilisateurs des évolutions et de participer aux choix techniques engendrés par le positionnement de l'entreprise.
Organiser le dialogue technique et fonctionnel avec les parties prenantes :
 Il a un rôle d'organisation mais surtout de communication auprès des parties prenantes internes de l'entreprise pour leur permettre d'informer les clients et utilisateurs des problèmes, menaces et projets d'évolutions SI. Il a un rôle d'interface avec les parties prenantes techniques (ex : IT chambres de compensation, banques, Euronext).</v>
      </c>
      <c r="P283" s="13" t="str">
        <f t="shared" si="70"/>
        <v xml:space="preserve">Diversité des architectures techniques et des technologies :
Afin de répondre aux besoins d'instantanéité et de sécurité des marchés financiers, le Spécialiste IT et cybersécurité met en place et maintient une architecture sûre et fluide. Certains marchés (ex : trading haute fréquence) demandent une puissance de calcul et de traitement élevée.
Connaissance de la réglementation financière ayant des conséquences IT :
La complexité et la volumétrie des normes et des réglementations financières, à la fois locales, européennes (ex : MIFID 2) et internationales amènent une évolution permanente dans les métiers IT qui adaptent les processus fonctionnels et techniques.
Externalisation des services :
L'évolution des technologies et des outils, ainsi que le contexte économique, font tendre vers l'externalisation des services (Outils, stockage, Infrastructure), notamment pour les entreprises des marchés financiers de type TPE-PME.
</v>
      </c>
      <c r="Q283" s="13" t="str">
        <f t="shared" si="70"/>
        <v xml:space="preserve">Type et taille d'entreprise : 
Le Spécialiste IT &amp; Cyber Securité peut soit travailler au sein même d'une entreprise des marchés financiers, ou agir en tant que prestataire externe. Dans ce cas, il agit pour le compte d'un client.
Type et taille de projet : 
Il assure le  suivi permanent du système d'information existant et doit accompagner les nouveaux projets, quelle qu'en soit la taille ou la finalité (ex : refonte de l'architecture SI, tests de menaces et risques ou déploiement de solutions d'entreprise)
</v>
      </c>
      <c r="R283" s="13" t="str">
        <f t="shared" si="70"/>
        <v>Le Spécialiste IT et cybersécurité doit permettre la fluidité des opérations sur le moyen et long terme, et être réactif en cas de problème ou de nécessité d'évolution. Il doit gérer des situations de crises en cas d'attaque informatique et doit donc prendre les bonnes décisions dans un temps très restreint.
Les enjeux de cybersécurité sont d'ordre financier et réputationnel, et peuvent donc avoir des conséquences très néfastes pour les entreprises.</v>
      </c>
      <c r="S283" s="13" t="str">
        <f t="shared" si="70"/>
        <v>Il n'y a pas ou très peu de déplacements, excepté pour les entreprises multisites, en France ou à l'international</v>
      </c>
      <c r="T283" s="13" t="str">
        <f t="shared" si="70"/>
        <v>Ensemble des services de l'entreprise</v>
      </c>
      <c r="U283" s="13" t="str">
        <f t="shared" si="70"/>
        <v>ESN (Entreprise Service Numérique)
Clients
Ensemble des parties prenantes de l'entreprise</v>
      </c>
      <c r="V283" s="27" t="s">
        <v>180</v>
      </c>
      <c r="W283" s="4" t="s">
        <v>181</v>
      </c>
      <c r="X283" s="4" t="s">
        <v>186</v>
      </c>
      <c r="Y283" s="4" t="s">
        <v>13</v>
      </c>
      <c r="Z283" s="4">
        <v>4</v>
      </c>
      <c r="AA283" s="4" t="s">
        <v>13</v>
      </c>
      <c r="AB283" s="95" t="s">
        <v>13</v>
      </c>
      <c r="AC283" s="95" t="s">
        <v>13</v>
      </c>
      <c r="AD283" s="95" t="s">
        <v>13</v>
      </c>
      <c r="AE283" s="95" t="str">
        <f>IF(Tableau14556[[#This Row],[N° RNCP-RS]]="-","-","https://www.francecompetences.fr/recherche/rncp/"&amp;Tableau14556[[#This Row],[N° RNCP-RS]])</f>
        <v>-</v>
      </c>
      <c r="AF283" s="140" t="s">
        <v>13</v>
      </c>
      <c r="AG283" s="13" t="s">
        <v>13</v>
      </c>
      <c r="AH283" s="26" t="s">
        <v>13</v>
      </c>
      <c r="AI283" s="13" t="s">
        <v>13</v>
      </c>
      <c r="AJ283" s="26" t="s">
        <v>13</v>
      </c>
      <c r="AK283" s="26" t="s">
        <v>13</v>
      </c>
      <c r="AL283" s="13" t="s">
        <v>13</v>
      </c>
      <c r="AM283" s="13" t="s">
        <v>13</v>
      </c>
      <c r="AN283" s="13" t="s">
        <v>13</v>
      </c>
      <c r="AO283" s="13" t="s">
        <v>13</v>
      </c>
    </row>
    <row r="284" spans="1:41" ht="34.200000000000003" hidden="1" customHeight="1" x14ac:dyDescent="0.3">
      <c r="A284" s="11">
        <v>6</v>
      </c>
      <c r="B284" s="11" t="str">
        <f t="shared" si="69"/>
        <v>VN</v>
      </c>
      <c r="C284" s="11" t="str">
        <f t="shared" si="69"/>
        <v>SLE</v>
      </c>
      <c r="D284" s="11" t="str">
        <f t="shared" si="69"/>
        <v>DD</v>
      </c>
      <c r="E284" s="13" t="str">
        <f t="shared" si="69"/>
        <v>MFI121</v>
      </c>
      <c r="F284" s="13" t="str">
        <f>Tableau14556[[#This Row],[Code métier]]&amp;Tableau14556[[#This Row],[Compteur ne rien saisir]]</f>
        <v>MFI1216</v>
      </c>
      <c r="G284" s="11" t="str">
        <f t="shared" si="70"/>
        <v>VF</v>
      </c>
      <c r="H284" s="38">
        <f t="shared" si="70"/>
        <v>44294</v>
      </c>
      <c r="I284" s="13" t="str">
        <f t="shared" si="70"/>
        <v>Spécialiste IT &amp; cybersécurité</v>
      </c>
      <c r="J284" s="13" t="str">
        <f t="shared" si="70"/>
        <v>Spécialiste IT &amp; cybersécurité</v>
      </c>
      <c r="K284" s="13" t="str">
        <f t="shared" si="70"/>
        <v>FONCTIONS SUPPORTS</v>
      </c>
      <c r="L284" s="13" t="str">
        <f t="shared" si="70"/>
        <v>Expert en sécurité informatique
Consultant en cybersécurité
Responsable Sécurité des Systèmes d'Information (RSSI)</v>
      </c>
      <c r="M284" s="13" t="str">
        <f t="shared" si="70"/>
        <v>Cyber security analyst</v>
      </c>
      <c r="N284" s="13" t="str">
        <f t="shared" si="70"/>
        <v>Le Spécialiste IT &amp; Cybersécurité met en œuvre les dispositifs techniques pour sécuriser le Système d'Information de l'entreprise. Son rôle est d'assurer la continuité des opérations de l'entreprise dans l'instantanéité des opérations et des risques financiers, spécifiques aux marchés financiers.</v>
      </c>
      <c r="O284" s="13" t="str">
        <f t="shared" si="70"/>
        <v>Définir la politique de sécurité informatique et la mettre en œuvre :
Le Spécialiste IT &amp; Cybersécurité rédige la politique de sécurité de l'entreprise (PSSI). Il s'assure de la mise en oeuvre des outils et solutions techniques qu'il aura analysés et choisis pour répondre à ses besoins. Il doit anticiper les menaces, les scénarios d'attaques et les risques sur le système d'information, pour prendre les décisions adaptées.
Communiquer auprès des utilisateurs sur les risques et bonnes pratiques :
Il communique et accompagne les utilisateurs dans l'utilisation de ces outils et/ou préconisations. Il se doit de tenir informés les utilisateurs des évolutions et de participer aux choix techniques engendrés par le positionnement de l'entreprise.
Organiser le dialogue technique et fonctionnel avec les parties prenantes :
 Il a un rôle d'organisation mais surtout de communication auprès des parties prenantes internes de l'entreprise pour leur permettre d'informer les clients et utilisateurs des problèmes, menaces et projets d'évolutions SI. Il a un rôle d'interface avec les parties prenantes techniques (ex : IT chambres de compensation, banques, Euronext).</v>
      </c>
      <c r="P284" s="13" t="str">
        <f t="shared" si="70"/>
        <v xml:space="preserve">Diversité des architectures techniques et des technologies :
Afin de répondre aux besoins d'instantanéité et de sécurité des marchés financiers, le Spécialiste IT et cybersécurité met en place et maintient une architecture sûre et fluide. Certains marchés (ex : trading haute fréquence) demandent une puissance de calcul et de traitement élevée.
Connaissance de la réglementation financière ayant des conséquences IT :
La complexité et la volumétrie des normes et des réglementations financières, à la fois locales, européennes (ex : MIFID 2) et internationales amènent une évolution permanente dans les métiers IT qui adaptent les processus fonctionnels et techniques.
Externalisation des services :
L'évolution des technologies et des outils, ainsi que le contexte économique, font tendre vers l'externalisation des services (Outils, stockage, Infrastructure), notamment pour les entreprises des marchés financiers de type TPE-PME.
</v>
      </c>
      <c r="Q284" s="13" t="str">
        <f t="shared" si="70"/>
        <v xml:space="preserve">Type et taille d'entreprise : 
Le Spécialiste IT &amp; Cyber Securité peut soit travailler au sein même d'une entreprise des marchés financiers, ou agir en tant que prestataire externe. Dans ce cas, il agit pour le compte d'un client.
Type et taille de projet : 
Il assure le  suivi permanent du système d'information existant et doit accompagner les nouveaux projets, quelle qu'en soit la taille ou la finalité (ex : refonte de l'architecture SI, tests de menaces et risques ou déploiement de solutions d'entreprise)
</v>
      </c>
      <c r="R284" s="13" t="str">
        <f t="shared" si="70"/>
        <v>Le Spécialiste IT et cybersécurité doit permettre la fluidité des opérations sur le moyen et long terme, et être réactif en cas de problème ou de nécessité d'évolution. Il doit gérer des situations de crises en cas d'attaque informatique et doit donc prendre les bonnes décisions dans un temps très restreint.
Les enjeux de cybersécurité sont d'ordre financier et réputationnel, et peuvent donc avoir des conséquences très néfastes pour les entreprises.</v>
      </c>
      <c r="S284" s="13" t="str">
        <f t="shared" si="70"/>
        <v>Il n'y a pas ou très peu de déplacements, excepté pour les entreprises multisites, en France ou à l'international</v>
      </c>
      <c r="T284" s="13" t="str">
        <f t="shared" si="70"/>
        <v>Ensemble des services de l'entreprise</v>
      </c>
      <c r="U284" s="13" t="str">
        <f t="shared" si="70"/>
        <v>ESN (Entreprise Service Numérique)
Clients
Ensemble des parties prenantes de l'entreprise</v>
      </c>
      <c r="V284" s="27" t="s">
        <v>180</v>
      </c>
      <c r="W284" s="4" t="s">
        <v>19</v>
      </c>
      <c r="X284" s="4" t="s">
        <v>7</v>
      </c>
      <c r="Y284" s="4">
        <v>1</v>
      </c>
      <c r="Z284" s="4">
        <v>4</v>
      </c>
      <c r="AA284" s="4" t="s">
        <v>13</v>
      </c>
      <c r="AB284" s="95" t="s">
        <v>13</v>
      </c>
      <c r="AC284" s="95" t="s">
        <v>13</v>
      </c>
      <c r="AD284" s="95" t="s">
        <v>13</v>
      </c>
      <c r="AE284" s="95" t="str">
        <f>IF(Tableau14556[[#This Row],[N° RNCP-RS]]="-","-","https://www.francecompetences.fr/recherche/rncp/"&amp;Tableau14556[[#This Row],[N° RNCP-RS]])</f>
        <v>-</v>
      </c>
      <c r="AF284" s="140" t="s">
        <v>13</v>
      </c>
      <c r="AG284" s="13" t="s">
        <v>13</v>
      </c>
      <c r="AH284" s="26" t="s">
        <v>13</v>
      </c>
      <c r="AI284" s="13" t="s">
        <v>13</v>
      </c>
      <c r="AJ284" s="26" t="s">
        <v>13</v>
      </c>
      <c r="AK284" s="26" t="s">
        <v>13</v>
      </c>
      <c r="AL284" s="13" t="s">
        <v>13</v>
      </c>
      <c r="AM284" s="13" t="s">
        <v>13</v>
      </c>
      <c r="AN284" s="13" t="s">
        <v>13</v>
      </c>
      <c r="AO284" s="13" t="s">
        <v>13</v>
      </c>
    </row>
    <row r="285" spans="1:41" ht="34.200000000000003" hidden="1" customHeight="1" x14ac:dyDescent="0.3">
      <c r="A285" s="11">
        <v>7</v>
      </c>
      <c r="B285" s="11" t="str">
        <f t="shared" si="69"/>
        <v>VN</v>
      </c>
      <c r="C285" s="11" t="str">
        <f t="shared" si="69"/>
        <v>SLE</v>
      </c>
      <c r="D285" s="11" t="str">
        <f t="shared" si="69"/>
        <v>DD</v>
      </c>
      <c r="E285" s="13" t="str">
        <f t="shared" si="69"/>
        <v>MFI121</v>
      </c>
      <c r="F285" s="13" t="str">
        <f>Tableau14556[[#This Row],[Code métier]]&amp;Tableau14556[[#This Row],[Compteur ne rien saisir]]</f>
        <v>MFI1217</v>
      </c>
      <c r="G285" s="11" t="str">
        <f t="shared" si="70"/>
        <v>VF</v>
      </c>
      <c r="H285" s="38">
        <f t="shared" si="70"/>
        <v>44294</v>
      </c>
      <c r="I285" s="13" t="str">
        <f t="shared" si="70"/>
        <v>Spécialiste IT &amp; cybersécurité</v>
      </c>
      <c r="J285" s="13" t="str">
        <f t="shared" si="70"/>
        <v>Spécialiste IT &amp; cybersécurité</v>
      </c>
      <c r="K285" s="13" t="str">
        <f t="shared" si="70"/>
        <v>FONCTIONS SUPPORTS</v>
      </c>
      <c r="L285" s="13" t="str">
        <f t="shared" si="70"/>
        <v>Expert en sécurité informatique
Consultant en cybersécurité
Responsable Sécurité des Systèmes d'Information (RSSI)</v>
      </c>
      <c r="M285" s="13" t="str">
        <f t="shared" si="70"/>
        <v>Cyber security analyst</v>
      </c>
      <c r="N285" s="13" t="str">
        <f t="shared" si="70"/>
        <v>Le Spécialiste IT &amp; Cybersécurité met en œuvre les dispositifs techniques pour sécuriser le Système d'Information de l'entreprise. Son rôle est d'assurer la continuité des opérations de l'entreprise dans l'instantanéité des opérations et des risques financiers, spécifiques aux marchés financiers.</v>
      </c>
      <c r="O285" s="13" t="str">
        <f t="shared" si="70"/>
        <v>Définir la politique de sécurité informatique et la mettre en œuvre :
Le Spécialiste IT &amp; Cybersécurité rédige la politique de sécurité de l'entreprise (PSSI). Il s'assure de la mise en oeuvre des outils et solutions techniques qu'il aura analysés et choisis pour répondre à ses besoins. Il doit anticiper les menaces, les scénarios d'attaques et les risques sur le système d'information, pour prendre les décisions adaptées.
Communiquer auprès des utilisateurs sur les risques et bonnes pratiques :
Il communique et accompagne les utilisateurs dans l'utilisation de ces outils et/ou préconisations. Il se doit de tenir informés les utilisateurs des évolutions et de participer aux choix techniques engendrés par le positionnement de l'entreprise.
Organiser le dialogue technique et fonctionnel avec les parties prenantes :
 Il a un rôle d'organisation mais surtout de communication auprès des parties prenantes internes de l'entreprise pour leur permettre d'informer les clients et utilisateurs des problèmes, menaces et projets d'évolutions SI. Il a un rôle d'interface avec les parties prenantes techniques (ex : IT chambres de compensation, banques, Euronext).</v>
      </c>
      <c r="P285" s="13" t="str">
        <f t="shared" si="70"/>
        <v xml:space="preserve">Diversité des architectures techniques et des technologies :
Afin de répondre aux besoins d'instantanéité et de sécurité des marchés financiers, le Spécialiste IT et cybersécurité met en place et maintient une architecture sûre et fluide. Certains marchés (ex : trading haute fréquence) demandent une puissance de calcul et de traitement élevée.
Connaissance de la réglementation financière ayant des conséquences IT :
La complexité et la volumétrie des normes et des réglementations financières, à la fois locales, européennes (ex : MIFID 2) et internationales amènent une évolution permanente dans les métiers IT qui adaptent les processus fonctionnels et techniques.
Externalisation des services :
L'évolution des technologies et des outils, ainsi que le contexte économique, font tendre vers l'externalisation des services (Outils, stockage, Infrastructure), notamment pour les entreprises des marchés financiers de type TPE-PME.
</v>
      </c>
      <c r="Q285" s="13" t="str">
        <f t="shared" si="70"/>
        <v xml:space="preserve">Type et taille d'entreprise : 
Le Spécialiste IT &amp; Cyber Securité peut soit travailler au sein même d'une entreprise des marchés financiers, ou agir en tant que prestataire externe. Dans ce cas, il agit pour le compte d'un client.
Type et taille de projet : 
Il assure le  suivi permanent du système d'information existant et doit accompagner les nouveaux projets, quelle qu'en soit la taille ou la finalité (ex : refonte de l'architecture SI, tests de menaces et risques ou déploiement de solutions d'entreprise)
</v>
      </c>
      <c r="R285" s="13" t="str">
        <f t="shared" si="70"/>
        <v>Le Spécialiste IT et cybersécurité doit permettre la fluidité des opérations sur le moyen et long terme, et être réactif en cas de problème ou de nécessité d'évolution. Il doit gérer des situations de crises en cas d'attaque informatique et doit donc prendre les bonnes décisions dans un temps très restreint.
Les enjeux de cybersécurité sont d'ordre financier et réputationnel, et peuvent donc avoir des conséquences très néfastes pour les entreprises.</v>
      </c>
      <c r="S285" s="13" t="str">
        <f t="shared" si="70"/>
        <v>Il n'y a pas ou très peu de déplacements, excepté pour les entreprises multisites, en France ou à l'international</v>
      </c>
      <c r="T285" s="13" t="str">
        <f t="shared" si="70"/>
        <v>Ensemble des services de l'entreprise</v>
      </c>
      <c r="U285" s="13" t="str">
        <f t="shared" si="70"/>
        <v>ESN (Entreprise Service Numérique)
Clients
Ensemble des parties prenantes de l'entreprise</v>
      </c>
      <c r="V285" s="27" t="s">
        <v>96</v>
      </c>
      <c r="W285" s="4" t="s">
        <v>106</v>
      </c>
      <c r="X285" s="4" t="s">
        <v>108</v>
      </c>
      <c r="Y285" s="4" t="s">
        <v>13</v>
      </c>
      <c r="Z285" s="4">
        <v>4</v>
      </c>
      <c r="AA285" s="4" t="s">
        <v>13</v>
      </c>
      <c r="AB285" s="95" t="s">
        <v>13</v>
      </c>
      <c r="AC285" s="95" t="s">
        <v>13</v>
      </c>
      <c r="AD285" s="95" t="s">
        <v>13</v>
      </c>
      <c r="AE285" s="95" t="str">
        <f>IF(Tableau14556[[#This Row],[N° RNCP-RS]]="-","-","https://www.francecompetences.fr/recherche/rncp/"&amp;Tableau14556[[#This Row],[N° RNCP-RS]])</f>
        <v>-</v>
      </c>
      <c r="AF285" s="140" t="s">
        <v>13</v>
      </c>
      <c r="AG285" s="13" t="s">
        <v>13</v>
      </c>
      <c r="AH285" s="26" t="s">
        <v>13</v>
      </c>
      <c r="AI285" s="13" t="s">
        <v>13</v>
      </c>
      <c r="AJ285" s="26" t="s">
        <v>13</v>
      </c>
      <c r="AK285" s="26" t="s">
        <v>13</v>
      </c>
      <c r="AL285" s="13" t="s">
        <v>13</v>
      </c>
      <c r="AM285" s="13" t="s">
        <v>13</v>
      </c>
      <c r="AN285" s="13" t="s">
        <v>13</v>
      </c>
      <c r="AO285" s="13" t="s">
        <v>13</v>
      </c>
    </row>
    <row r="286" spans="1:41" ht="34.200000000000003" hidden="1" customHeight="1" x14ac:dyDescent="0.3">
      <c r="A286" s="11">
        <v>8</v>
      </c>
      <c r="B286" s="11" t="str">
        <f t="shared" si="69"/>
        <v>VN</v>
      </c>
      <c r="C286" s="11" t="str">
        <f t="shared" si="69"/>
        <v>SLE</v>
      </c>
      <c r="D286" s="11" t="str">
        <f t="shared" si="69"/>
        <v>DD</v>
      </c>
      <c r="E286" s="13" t="str">
        <f t="shared" si="69"/>
        <v>MFI121</v>
      </c>
      <c r="F286" s="13" t="str">
        <f>Tableau14556[[#This Row],[Code métier]]&amp;Tableau14556[[#This Row],[Compteur ne rien saisir]]</f>
        <v>MFI1218</v>
      </c>
      <c r="G286" s="11" t="str">
        <f t="shared" si="70"/>
        <v>VF</v>
      </c>
      <c r="H286" s="38">
        <f t="shared" si="70"/>
        <v>44294</v>
      </c>
      <c r="I286" s="13" t="str">
        <f t="shared" si="70"/>
        <v>Spécialiste IT &amp; cybersécurité</v>
      </c>
      <c r="J286" s="13" t="str">
        <f t="shared" si="70"/>
        <v>Spécialiste IT &amp; cybersécurité</v>
      </c>
      <c r="K286" s="13" t="str">
        <f t="shared" si="70"/>
        <v>FONCTIONS SUPPORTS</v>
      </c>
      <c r="L286" s="13" t="str">
        <f t="shared" si="70"/>
        <v>Expert en sécurité informatique
Consultant en cybersécurité
Responsable Sécurité des Systèmes d'Information (RSSI)</v>
      </c>
      <c r="M286" s="13" t="str">
        <f t="shared" si="70"/>
        <v>Cyber security analyst</v>
      </c>
      <c r="N286" s="13" t="str">
        <f t="shared" si="70"/>
        <v>Le Spécialiste IT &amp; Cybersécurité met en œuvre les dispositifs techniques pour sécuriser le Système d'Information de l'entreprise. Son rôle est d'assurer la continuité des opérations de l'entreprise dans l'instantanéité des opérations et des risques financiers, spécifiques aux marchés financiers.</v>
      </c>
      <c r="O286" s="13" t="str">
        <f t="shared" si="70"/>
        <v>Définir la politique de sécurité informatique et la mettre en œuvre :
Le Spécialiste IT &amp; Cybersécurité rédige la politique de sécurité de l'entreprise (PSSI). Il s'assure de la mise en oeuvre des outils et solutions techniques qu'il aura analysés et choisis pour répondre à ses besoins. Il doit anticiper les menaces, les scénarios d'attaques et les risques sur le système d'information, pour prendre les décisions adaptées.
Communiquer auprès des utilisateurs sur les risques et bonnes pratiques :
Il communique et accompagne les utilisateurs dans l'utilisation de ces outils et/ou préconisations. Il se doit de tenir informés les utilisateurs des évolutions et de participer aux choix techniques engendrés par le positionnement de l'entreprise.
Organiser le dialogue technique et fonctionnel avec les parties prenantes :
 Il a un rôle d'organisation mais surtout de communication auprès des parties prenantes internes de l'entreprise pour leur permettre d'informer les clients et utilisateurs des problèmes, menaces et projets d'évolutions SI. Il a un rôle d'interface avec les parties prenantes techniques (ex : IT chambres de compensation, banques, Euronext).</v>
      </c>
      <c r="P286" s="13" t="str">
        <f t="shared" si="70"/>
        <v xml:space="preserve">Diversité des architectures techniques et des technologies :
Afin de répondre aux besoins d'instantanéité et de sécurité des marchés financiers, le Spécialiste IT et cybersécurité met en place et maintient une architecture sûre et fluide. Certains marchés (ex : trading haute fréquence) demandent une puissance de calcul et de traitement élevée.
Connaissance de la réglementation financière ayant des conséquences IT :
La complexité et la volumétrie des normes et des réglementations financières, à la fois locales, européennes (ex : MIFID 2) et internationales amènent une évolution permanente dans les métiers IT qui adaptent les processus fonctionnels et techniques.
Externalisation des services :
L'évolution des technologies et des outils, ainsi que le contexte économique, font tendre vers l'externalisation des services (Outils, stockage, Infrastructure), notamment pour les entreprises des marchés financiers de type TPE-PME.
</v>
      </c>
      <c r="Q286" s="13" t="str">
        <f t="shared" si="70"/>
        <v xml:space="preserve">Type et taille d'entreprise : 
Le Spécialiste IT &amp; Cyber Securité peut soit travailler au sein même d'une entreprise des marchés financiers, ou agir en tant que prestataire externe. Dans ce cas, il agit pour le compte d'un client.
Type et taille de projet : 
Il assure le  suivi permanent du système d'information existant et doit accompagner les nouveaux projets, quelle qu'en soit la taille ou la finalité (ex : refonte de l'architecture SI, tests de menaces et risques ou déploiement de solutions d'entreprise)
</v>
      </c>
      <c r="R286" s="13" t="str">
        <f t="shared" si="70"/>
        <v>Le Spécialiste IT et cybersécurité doit permettre la fluidité des opérations sur le moyen et long terme, et être réactif en cas de problème ou de nécessité d'évolution. Il doit gérer des situations de crises en cas d'attaque informatique et doit donc prendre les bonnes décisions dans un temps très restreint.
Les enjeux de cybersécurité sont d'ordre financier et réputationnel, et peuvent donc avoir des conséquences très néfastes pour les entreprises.</v>
      </c>
      <c r="S286" s="13" t="str">
        <f t="shared" si="70"/>
        <v>Il n'y a pas ou très peu de déplacements, excepté pour les entreprises multisites, en France ou à l'international</v>
      </c>
      <c r="T286" s="13" t="str">
        <f t="shared" si="70"/>
        <v>Ensemble des services de l'entreprise</v>
      </c>
      <c r="U286" s="13" t="str">
        <f t="shared" si="70"/>
        <v>ESN (Entreprise Service Numérique)
Clients
Ensemble des parties prenantes de l'entreprise</v>
      </c>
      <c r="V286" s="27" t="s">
        <v>96</v>
      </c>
      <c r="W286" s="4" t="s">
        <v>106</v>
      </c>
      <c r="X286" s="4" t="s">
        <v>107</v>
      </c>
      <c r="Y286" s="4">
        <v>2</v>
      </c>
      <c r="Z286" s="4">
        <v>3</v>
      </c>
      <c r="AA286" s="4" t="s">
        <v>13</v>
      </c>
      <c r="AB286" s="95" t="s">
        <v>13</v>
      </c>
      <c r="AC286" s="95" t="s">
        <v>13</v>
      </c>
      <c r="AD286" s="95" t="s">
        <v>13</v>
      </c>
      <c r="AE286" s="95" t="str">
        <f>IF(Tableau14556[[#This Row],[N° RNCP-RS]]="-","-","https://www.francecompetences.fr/recherche/rncp/"&amp;Tableau14556[[#This Row],[N° RNCP-RS]])</f>
        <v>-</v>
      </c>
      <c r="AF286" s="140" t="s">
        <v>13</v>
      </c>
      <c r="AG286" s="13" t="s">
        <v>13</v>
      </c>
      <c r="AH286" s="26" t="s">
        <v>13</v>
      </c>
      <c r="AI286" s="13" t="s">
        <v>13</v>
      </c>
      <c r="AJ286" s="26" t="s">
        <v>13</v>
      </c>
      <c r="AK286" s="26" t="s">
        <v>13</v>
      </c>
      <c r="AL286" s="13" t="s">
        <v>13</v>
      </c>
      <c r="AM286" s="13" t="s">
        <v>13</v>
      </c>
      <c r="AN286" s="13" t="s">
        <v>13</v>
      </c>
      <c r="AO286" s="13" t="s">
        <v>13</v>
      </c>
    </row>
    <row r="287" spans="1:41" ht="34.200000000000003" hidden="1" customHeight="1" x14ac:dyDescent="0.3">
      <c r="A287" s="11">
        <v>9</v>
      </c>
      <c r="B287" s="11" t="str">
        <f t="shared" si="69"/>
        <v>VN</v>
      </c>
      <c r="C287" s="11" t="str">
        <f t="shared" si="69"/>
        <v>SLE</v>
      </c>
      <c r="D287" s="11" t="str">
        <f t="shared" si="69"/>
        <v>DD</v>
      </c>
      <c r="E287" s="13" t="str">
        <f t="shared" si="69"/>
        <v>MFI121</v>
      </c>
      <c r="F287" s="13" t="str">
        <f>Tableau14556[[#This Row],[Code métier]]&amp;Tableau14556[[#This Row],[Compteur ne rien saisir]]</f>
        <v>MFI1219</v>
      </c>
      <c r="G287" s="11" t="str">
        <f t="shared" si="70"/>
        <v>VF</v>
      </c>
      <c r="H287" s="38">
        <f t="shared" si="70"/>
        <v>44294</v>
      </c>
      <c r="I287" s="13" t="str">
        <f t="shared" si="70"/>
        <v>Spécialiste IT &amp; cybersécurité</v>
      </c>
      <c r="J287" s="13" t="str">
        <f t="shared" si="70"/>
        <v>Spécialiste IT &amp; cybersécurité</v>
      </c>
      <c r="K287" s="13" t="str">
        <f t="shared" si="70"/>
        <v>FONCTIONS SUPPORTS</v>
      </c>
      <c r="L287" s="13" t="str">
        <f t="shared" si="70"/>
        <v>Expert en sécurité informatique
Consultant en cybersécurité
Responsable Sécurité des Systèmes d'Information (RSSI)</v>
      </c>
      <c r="M287" s="13" t="str">
        <f t="shared" si="70"/>
        <v>Cyber security analyst</v>
      </c>
      <c r="N287" s="13" t="str">
        <f t="shared" si="70"/>
        <v>Le Spécialiste IT &amp; Cybersécurité met en œuvre les dispositifs techniques pour sécuriser le Système d'Information de l'entreprise. Son rôle est d'assurer la continuité des opérations de l'entreprise dans l'instantanéité des opérations et des risques financiers, spécifiques aux marchés financiers.</v>
      </c>
      <c r="O287" s="13" t="str">
        <f t="shared" si="70"/>
        <v>Définir la politique de sécurité informatique et la mettre en œuvre :
Le Spécialiste IT &amp; Cybersécurité rédige la politique de sécurité de l'entreprise (PSSI). Il s'assure de la mise en oeuvre des outils et solutions techniques qu'il aura analysés et choisis pour répondre à ses besoins. Il doit anticiper les menaces, les scénarios d'attaques et les risques sur le système d'information, pour prendre les décisions adaptées.
Communiquer auprès des utilisateurs sur les risques et bonnes pratiques :
Il communique et accompagne les utilisateurs dans l'utilisation de ces outils et/ou préconisations. Il se doit de tenir informés les utilisateurs des évolutions et de participer aux choix techniques engendrés par le positionnement de l'entreprise.
Organiser le dialogue technique et fonctionnel avec les parties prenantes :
 Il a un rôle d'organisation mais surtout de communication auprès des parties prenantes internes de l'entreprise pour leur permettre d'informer les clients et utilisateurs des problèmes, menaces et projets d'évolutions SI. Il a un rôle d'interface avec les parties prenantes techniques (ex : IT chambres de compensation, banques, Euronext).</v>
      </c>
      <c r="P287" s="13" t="str">
        <f t="shared" si="70"/>
        <v xml:space="preserve">Diversité des architectures techniques et des technologies :
Afin de répondre aux besoins d'instantanéité et de sécurité des marchés financiers, le Spécialiste IT et cybersécurité met en place et maintient une architecture sûre et fluide. Certains marchés (ex : trading haute fréquence) demandent une puissance de calcul et de traitement élevée.
Connaissance de la réglementation financière ayant des conséquences IT :
La complexité et la volumétrie des normes et des réglementations financières, à la fois locales, européennes (ex : MIFID 2) et internationales amènent une évolution permanente dans les métiers IT qui adaptent les processus fonctionnels et techniques.
Externalisation des services :
L'évolution des technologies et des outils, ainsi que le contexte économique, font tendre vers l'externalisation des services (Outils, stockage, Infrastructure), notamment pour les entreprises des marchés financiers de type TPE-PME.
</v>
      </c>
      <c r="Q287" s="13" t="str">
        <f t="shared" si="70"/>
        <v xml:space="preserve">Type et taille d'entreprise : 
Le Spécialiste IT &amp; Cyber Securité peut soit travailler au sein même d'une entreprise des marchés financiers, ou agir en tant que prestataire externe. Dans ce cas, il agit pour le compte d'un client.
Type et taille de projet : 
Il assure le  suivi permanent du système d'information existant et doit accompagner les nouveaux projets, quelle qu'en soit la taille ou la finalité (ex : refonte de l'architecture SI, tests de menaces et risques ou déploiement de solutions d'entreprise)
</v>
      </c>
      <c r="R287" s="13" t="str">
        <f t="shared" si="70"/>
        <v>Le Spécialiste IT et cybersécurité doit permettre la fluidité des opérations sur le moyen et long terme, et être réactif en cas de problème ou de nécessité d'évolution. Il doit gérer des situations de crises en cas d'attaque informatique et doit donc prendre les bonnes décisions dans un temps très restreint.
Les enjeux de cybersécurité sont d'ordre financier et réputationnel, et peuvent donc avoir des conséquences très néfastes pour les entreprises.</v>
      </c>
      <c r="S287" s="13" t="str">
        <f t="shared" si="70"/>
        <v>Il n'y a pas ou très peu de déplacements, excepté pour les entreprises multisites, en France ou à l'international</v>
      </c>
      <c r="T287" s="13" t="str">
        <f t="shared" si="70"/>
        <v>Ensemble des services de l'entreprise</v>
      </c>
      <c r="U287" s="13" t="str">
        <f t="shared" si="70"/>
        <v>ESN (Entreprise Service Numérique)
Clients
Ensemble des parties prenantes de l'entreprise</v>
      </c>
      <c r="V287" s="27" t="s">
        <v>162</v>
      </c>
      <c r="W287" s="4" t="s">
        <v>287</v>
      </c>
      <c r="X287" s="4" t="s">
        <v>172</v>
      </c>
      <c r="Y287" s="4" t="s">
        <v>13</v>
      </c>
      <c r="Z287" s="4">
        <v>3</v>
      </c>
      <c r="AA287" s="4" t="s">
        <v>13</v>
      </c>
      <c r="AB287" s="95" t="s">
        <v>13</v>
      </c>
      <c r="AC287" s="95" t="s">
        <v>13</v>
      </c>
      <c r="AD287" s="95" t="s">
        <v>13</v>
      </c>
      <c r="AE287" s="95" t="str">
        <f>IF(Tableau14556[[#This Row],[N° RNCP-RS]]="-","-","https://www.francecompetences.fr/recherche/rncp/"&amp;Tableau14556[[#This Row],[N° RNCP-RS]])</f>
        <v>-</v>
      </c>
      <c r="AF287" s="140" t="s">
        <v>13</v>
      </c>
      <c r="AG287" s="13" t="s">
        <v>13</v>
      </c>
      <c r="AH287" s="26" t="s">
        <v>13</v>
      </c>
      <c r="AI287" s="13" t="s">
        <v>13</v>
      </c>
      <c r="AJ287" s="26" t="s">
        <v>13</v>
      </c>
      <c r="AK287" s="26" t="s">
        <v>13</v>
      </c>
      <c r="AL287" s="13" t="s">
        <v>13</v>
      </c>
      <c r="AM287" s="13" t="s">
        <v>13</v>
      </c>
      <c r="AN287" s="13" t="s">
        <v>13</v>
      </c>
      <c r="AO287" s="13" t="s">
        <v>13</v>
      </c>
    </row>
    <row r="288" spans="1:41" ht="34.200000000000003" hidden="1" customHeight="1" x14ac:dyDescent="0.3">
      <c r="A288" s="11">
        <v>10</v>
      </c>
      <c r="B288" s="11" t="str">
        <f t="shared" si="69"/>
        <v>VN</v>
      </c>
      <c r="C288" s="11" t="str">
        <f t="shared" si="69"/>
        <v>SLE</v>
      </c>
      <c r="D288" s="11" t="str">
        <f t="shared" si="69"/>
        <v>DD</v>
      </c>
      <c r="E288" s="13" t="str">
        <f t="shared" si="69"/>
        <v>MFI121</v>
      </c>
      <c r="F288" s="13" t="str">
        <f>Tableau14556[[#This Row],[Code métier]]&amp;Tableau14556[[#This Row],[Compteur ne rien saisir]]</f>
        <v>MFI12110</v>
      </c>
      <c r="G288" s="11" t="str">
        <f t="shared" si="70"/>
        <v>VF</v>
      </c>
      <c r="H288" s="38">
        <f t="shared" si="70"/>
        <v>44294</v>
      </c>
      <c r="I288" s="13" t="str">
        <f t="shared" si="70"/>
        <v>Spécialiste IT &amp; cybersécurité</v>
      </c>
      <c r="J288" s="13" t="str">
        <f t="shared" si="70"/>
        <v>Spécialiste IT &amp; cybersécurité</v>
      </c>
      <c r="K288" s="13" t="str">
        <f t="shared" si="70"/>
        <v>FONCTIONS SUPPORTS</v>
      </c>
      <c r="L288" s="13" t="str">
        <f t="shared" si="70"/>
        <v>Expert en sécurité informatique
Consultant en cybersécurité
Responsable Sécurité des Systèmes d'Information (RSSI)</v>
      </c>
      <c r="M288" s="13" t="str">
        <f t="shared" si="70"/>
        <v>Cyber security analyst</v>
      </c>
      <c r="N288" s="13" t="str">
        <f t="shared" si="70"/>
        <v>Le Spécialiste IT &amp; Cybersécurité met en œuvre les dispositifs techniques pour sécuriser le Système d'Information de l'entreprise. Son rôle est d'assurer la continuité des opérations de l'entreprise dans l'instantanéité des opérations et des risques financiers, spécifiques aux marchés financiers.</v>
      </c>
      <c r="O288" s="13" t="str">
        <f t="shared" si="70"/>
        <v>Définir la politique de sécurité informatique et la mettre en œuvre :
Le Spécialiste IT &amp; Cybersécurité rédige la politique de sécurité de l'entreprise (PSSI). Il s'assure de la mise en oeuvre des outils et solutions techniques qu'il aura analysés et choisis pour répondre à ses besoins. Il doit anticiper les menaces, les scénarios d'attaques et les risques sur le système d'information, pour prendre les décisions adaptées.
Communiquer auprès des utilisateurs sur les risques et bonnes pratiques :
Il communique et accompagne les utilisateurs dans l'utilisation de ces outils et/ou préconisations. Il se doit de tenir informés les utilisateurs des évolutions et de participer aux choix techniques engendrés par le positionnement de l'entreprise.
Organiser le dialogue technique et fonctionnel avec les parties prenantes :
 Il a un rôle d'organisation mais surtout de communication auprès des parties prenantes internes de l'entreprise pour leur permettre d'informer les clients et utilisateurs des problèmes, menaces et projets d'évolutions SI. Il a un rôle d'interface avec les parties prenantes techniques (ex : IT chambres de compensation, banques, Euronext).</v>
      </c>
      <c r="P288" s="13" t="str">
        <f t="shared" si="70"/>
        <v xml:space="preserve">Diversité des architectures techniques et des technologies :
Afin de répondre aux besoins d'instantanéité et de sécurité des marchés financiers, le Spécialiste IT et cybersécurité met en place et maintient une architecture sûre et fluide. Certains marchés (ex : trading haute fréquence) demandent une puissance de calcul et de traitement élevée.
Connaissance de la réglementation financière ayant des conséquences IT :
La complexité et la volumétrie des normes et des réglementations financières, à la fois locales, européennes (ex : MIFID 2) et internationales amènent une évolution permanente dans les métiers IT qui adaptent les processus fonctionnels et techniques.
Externalisation des services :
L'évolution des technologies et des outils, ainsi que le contexte économique, font tendre vers l'externalisation des services (Outils, stockage, Infrastructure), notamment pour les entreprises des marchés financiers de type TPE-PME.
</v>
      </c>
      <c r="Q288" s="13" t="str">
        <f t="shared" si="70"/>
        <v xml:space="preserve">Type et taille d'entreprise : 
Le Spécialiste IT &amp; Cyber Securité peut soit travailler au sein même d'une entreprise des marchés financiers, ou agir en tant que prestataire externe. Dans ce cas, il agit pour le compte d'un client.
Type et taille de projet : 
Il assure le  suivi permanent du système d'information existant et doit accompagner les nouveaux projets, quelle qu'en soit la taille ou la finalité (ex : refonte de l'architecture SI, tests de menaces et risques ou déploiement de solutions d'entreprise)
</v>
      </c>
      <c r="R288" s="13" t="str">
        <f t="shared" si="70"/>
        <v>Le Spécialiste IT et cybersécurité doit permettre la fluidité des opérations sur le moyen et long terme, et être réactif en cas de problème ou de nécessité d'évolution. Il doit gérer des situations de crises en cas d'attaque informatique et doit donc prendre les bonnes décisions dans un temps très restreint.
Les enjeux de cybersécurité sont d'ordre financier et réputationnel, et peuvent donc avoir des conséquences très néfastes pour les entreprises.</v>
      </c>
      <c r="S288" s="13" t="str">
        <f t="shared" si="70"/>
        <v>Il n'y a pas ou très peu de déplacements, excepté pour les entreprises multisites, en France ou à l'international</v>
      </c>
      <c r="T288" s="13" t="str">
        <f t="shared" si="70"/>
        <v>Ensemble des services de l'entreprise</v>
      </c>
      <c r="U288" s="13" t="str">
        <f t="shared" si="70"/>
        <v>ESN (Entreprise Service Numérique)
Clients
Ensemble des parties prenantes de l'entreprise</v>
      </c>
      <c r="V288" s="27" t="s">
        <v>96</v>
      </c>
      <c r="W288" s="4" t="s">
        <v>106</v>
      </c>
      <c r="X288" s="4" t="s">
        <v>110</v>
      </c>
      <c r="Y288" s="4">
        <v>3</v>
      </c>
      <c r="Z288" s="4">
        <v>2</v>
      </c>
      <c r="AA288" s="4" t="s">
        <v>13</v>
      </c>
      <c r="AB288" s="95" t="s">
        <v>13</v>
      </c>
      <c r="AC288" s="95" t="s">
        <v>13</v>
      </c>
      <c r="AD288" s="95" t="s">
        <v>13</v>
      </c>
      <c r="AE288" s="95" t="str">
        <f>IF(Tableau14556[[#This Row],[N° RNCP-RS]]="-","-","https://www.francecompetences.fr/recherche/rncp/"&amp;Tableau14556[[#This Row],[N° RNCP-RS]])</f>
        <v>-</v>
      </c>
      <c r="AF288" s="140" t="s">
        <v>13</v>
      </c>
      <c r="AG288" s="13" t="s">
        <v>13</v>
      </c>
      <c r="AH288" s="26" t="s">
        <v>13</v>
      </c>
      <c r="AI288" s="13" t="s">
        <v>13</v>
      </c>
      <c r="AJ288" s="26" t="s">
        <v>13</v>
      </c>
      <c r="AK288" s="26" t="s">
        <v>13</v>
      </c>
      <c r="AL288" s="13" t="s">
        <v>13</v>
      </c>
      <c r="AM288" s="13" t="s">
        <v>13</v>
      </c>
      <c r="AN288" s="13" t="s">
        <v>13</v>
      </c>
      <c r="AO288" s="13" t="s">
        <v>13</v>
      </c>
    </row>
    <row r="289" spans="1:41" ht="34.200000000000003" hidden="1" customHeight="1" x14ac:dyDescent="0.3">
      <c r="A289" s="11">
        <v>11</v>
      </c>
      <c r="B289" s="11" t="str">
        <f t="shared" si="69"/>
        <v>VN</v>
      </c>
      <c r="C289" s="11" t="str">
        <f t="shared" si="69"/>
        <v>SLE</v>
      </c>
      <c r="D289" s="11" t="str">
        <f t="shared" si="69"/>
        <v>DD</v>
      </c>
      <c r="E289" s="13" t="str">
        <f t="shared" si="69"/>
        <v>MFI121</v>
      </c>
      <c r="F289" s="13" t="str">
        <f>Tableau14556[[#This Row],[Code métier]]&amp;Tableau14556[[#This Row],[Compteur ne rien saisir]]</f>
        <v>MFI12111</v>
      </c>
      <c r="G289" s="11" t="str">
        <f t="shared" si="70"/>
        <v>VF</v>
      </c>
      <c r="H289" s="38">
        <f t="shared" si="70"/>
        <v>44294</v>
      </c>
      <c r="I289" s="13" t="str">
        <f t="shared" si="70"/>
        <v>Spécialiste IT &amp; cybersécurité</v>
      </c>
      <c r="J289" s="13" t="str">
        <f t="shared" si="70"/>
        <v>Spécialiste IT &amp; cybersécurité</v>
      </c>
      <c r="K289" s="13" t="str">
        <f t="shared" si="70"/>
        <v>FONCTIONS SUPPORTS</v>
      </c>
      <c r="L289" s="13" t="str">
        <f t="shared" ref="L289:U290" si="71">IF(L287="","",L287)</f>
        <v>Expert en sécurité informatique
Consultant en cybersécurité
Responsable Sécurité des Systèmes d'Information (RSSI)</v>
      </c>
      <c r="M289" s="13" t="str">
        <f t="shared" si="71"/>
        <v>Cyber security analyst</v>
      </c>
      <c r="N289" s="13" t="str">
        <f t="shared" si="71"/>
        <v>Le Spécialiste IT &amp; Cybersécurité met en œuvre les dispositifs techniques pour sécuriser le Système d'Information de l'entreprise. Son rôle est d'assurer la continuité des opérations de l'entreprise dans l'instantanéité des opérations et des risques financiers, spécifiques aux marchés financiers.</v>
      </c>
      <c r="O289" s="13" t="str">
        <f t="shared" si="71"/>
        <v>Définir la politique de sécurité informatique et la mettre en œuvre :
Le Spécialiste IT &amp; Cybersécurité rédige la politique de sécurité de l'entreprise (PSSI). Il s'assure de la mise en oeuvre des outils et solutions techniques qu'il aura analysés et choisis pour répondre à ses besoins. Il doit anticiper les menaces, les scénarios d'attaques et les risques sur le système d'information, pour prendre les décisions adaptées.
Communiquer auprès des utilisateurs sur les risques et bonnes pratiques :
Il communique et accompagne les utilisateurs dans l'utilisation de ces outils et/ou préconisations. Il se doit de tenir informés les utilisateurs des évolutions et de participer aux choix techniques engendrés par le positionnement de l'entreprise.
Organiser le dialogue technique et fonctionnel avec les parties prenantes :
 Il a un rôle d'organisation mais surtout de communication auprès des parties prenantes internes de l'entreprise pour leur permettre d'informer les clients et utilisateurs des problèmes, menaces et projets d'évolutions SI. Il a un rôle d'interface avec les parties prenantes techniques (ex : IT chambres de compensation, banques, Euronext).</v>
      </c>
      <c r="P289" s="13" t="str">
        <f t="shared" si="71"/>
        <v xml:space="preserve">Diversité des architectures techniques et des technologies :
Afin de répondre aux besoins d'instantanéité et de sécurité des marchés financiers, le Spécialiste IT et cybersécurité met en place et maintient une architecture sûre et fluide. Certains marchés (ex : trading haute fréquence) demandent une puissance de calcul et de traitement élevée.
Connaissance de la réglementation financière ayant des conséquences IT :
La complexité et la volumétrie des normes et des réglementations financières, à la fois locales, européennes (ex : MIFID 2) et internationales amènent une évolution permanente dans les métiers IT qui adaptent les processus fonctionnels et techniques.
Externalisation des services :
L'évolution des technologies et des outils, ainsi que le contexte économique, font tendre vers l'externalisation des services (Outils, stockage, Infrastructure), notamment pour les entreprises des marchés financiers de type TPE-PME.
</v>
      </c>
      <c r="Q289" s="13" t="str">
        <f t="shared" si="71"/>
        <v xml:space="preserve">Type et taille d'entreprise : 
Le Spécialiste IT &amp; Cyber Securité peut soit travailler au sein même d'une entreprise des marchés financiers, ou agir en tant que prestataire externe. Dans ce cas, il agit pour le compte d'un client.
Type et taille de projet : 
Il assure le  suivi permanent du système d'information existant et doit accompagner les nouveaux projets, quelle qu'en soit la taille ou la finalité (ex : refonte de l'architecture SI, tests de menaces et risques ou déploiement de solutions d'entreprise)
</v>
      </c>
      <c r="R289" s="13" t="str">
        <f t="shared" si="71"/>
        <v>Le Spécialiste IT et cybersécurité doit permettre la fluidité des opérations sur le moyen et long terme, et être réactif en cas de problème ou de nécessité d'évolution. Il doit gérer des situations de crises en cas d'attaque informatique et doit donc prendre les bonnes décisions dans un temps très restreint.
Les enjeux de cybersécurité sont d'ordre financier et réputationnel, et peuvent donc avoir des conséquences très néfastes pour les entreprises.</v>
      </c>
      <c r="S289" s="13" t="str">
        <f t="shared" si="71"/>
        <v>Il n'y a pas ou très peu de déplacements, excepté pour les entreprises multisites, en France ou à l'international</v>
      </c>
      <c r="T289" s="13" t="str">
        <f t="shared" si="71"/>
        <v>Ensemble des services de l'entreprise</v>
      </c>
      <c r="U289" s="13" t="str">
        <f t="shared" si="71"/>
        <v>ESN (Entreprise Service Numérique)
Clients
Ensemble des parties prenantes de l'entreprise</v>
      </c>
      <c r="V289" s="27" t="s">
        <v>96</v>
      </c>
      <c r="W289" s="4" t="s">
        <v>106</v>
      </c>
      <c r="X289" s="4" t="s">
        <v>118</v>
      </c>
      <c r="Y289" s="4" t="s">
        <v>13</v>
      </c>
      <c r="Z289" s="4">
        <v>2</v>
      </c>
      <c r="AA289" s="4" t="s">
        <v>13</v>
      </c>
      <c r="AB289" s="95" t="s">
        <v>13</v>
      </c>
      <c r="AC289" s="95" t="s">
        <v>13</v>
      </c>
      <c r="AD289" s="95" t="s">
        <v>13</v>
      </c>
      <c r="AE289" s="95" t="str">
        <f>IF(Tableau14556[[#This Row],[N° RNCP-RS]]="-","-","https://www.francecompetences.fr/recherche/rncp/"&amp;Tableau14556[[#This Row],[N° RNCP-RS]])</f>
        <v>-</v>
      </c>
      <c r="AF289" s="140" t="s">
        <v>13</v>
      </c>
      <c r="AG289" s="13" t="s">
        <v>13</v>
      </c>
      <c r="AH289" s="26" t="s">
        <v>13</v>
      </c>
      <c r="AI289" s="13" t="s">
        <v>13</v>
      </c>
      <c r="AJ289" s="26" t="s">
        <v>13</v>
      </c>
      <c r="AK289" s="26" t="s">
        <v>13</v>
      </c>
      <c r="AL289" s="13" t="s">
        <v>13</v>
      </c>
      <c r="AM289" s="13" t="s">
        <v>13</v>
      </c>
      <c r="AN289" s="13" t="s">
        <v>13</v>
      </c>
      <c r="AO289" s="13" t="s">
        <v>13</v>
      </c>
    </row>
    <row r="290" spans="1:41" ht="34.200000000000003" hidden="1" customHeight="1" x14ac:dyDescent="0.3">
      <c r="A290" s="11">
        <v>12</v>
      </c>
      <c r="B290" s="11" t="str">
        <f t="shared" si="69"/>
        <v>VN</v>
      </c>
      <c r="C290" s="11" t="str">
        <f t="shared" si="69"/>
        <v>SLE</v>
      </c>
      <c r="D290" s="11" t="str">
        <f t="shared" si="69"/>
        <v>DD</v>
      </c>
      <c r="E290" s="13" t="str">
        <f t="shared" si="69"/>
        <v>MFI121</v>
      </c>
      <c r="F290" s="13" t="str">
        <f>Tableau14556[[#This Row],[Code métier]]&amp;Tableau14556[[#This Row],[Compteur ne rien saisir]]</f>
        <v>MFI12112</v>
      </c>
      <c r="G290" s="11" t="str">
        <f t="shared" si="70"/>
        <v>VF</v>
      </c>
      <c r="H290" s="38">
        <f t="shared" si="70"/>
        <v>44294</v>
      </c>
      <c r="I290" s="13" t="str">
        <f t="shared" si="70"/>
        <v>Spécialiste IT &amp; cybersécurité</v>
      </c>
      <c r="J290" s="13" t="str">
        <f t="shared" si="70"/>
        <v>Spécialiste IT &amp; cybersécurité</v>
      </c>
      <c r="K290" s="13" t="str">
        <f t="shared" si="70"/>
        <v>FONCTIONS SUPPORTS</v>
      </c>
      <c r="L290" s="13" t="str">
        <f t="shared" si="71"/>
        <v>Expert en sécurité informatique
Consultant en cybersécurité
Responsable Sécurité des Systèmes d'Information (RSSI)</v>
      </c>
      <c r="M290" s="13" t="str">
        <f t="shared" si="71"/>
        <v>Cyber security analyst</v>
      </c>
      <c r="N290" s="13" t="str">
        <f t="shared" si="71"/>
        <v>Le Spécialiste IT &amp; Cybersécurité met en œuvre les dispositifs techniques pour sécuriser le Système d'Information de l'entreprise. Son rôle est d'assurer la continuité des opérations de l'entreprise dans l'instantanéité des opérations et des risques financiers, spécifiques aux marchés financiers.</v>
      </c>
      <c r="O290" s="13" t="str">
        <f t="shared" si="71"/>
        <v>Définir la politique de sécurité informatique et la mettre en œuvre :
Le Spécialiste IT &amp; Cybersécurité rédige la politique de sécurité de l'entreprise (PSSI). Il s'assure de la mise en oeuvre des outils et solutions techniques qu'il aura analysés et choisis pour répondre à ses besoins. Il doit anticiper les menaces, les scénarios d'attaques et les risques sur le système d'information, pour prendre les décisions adaptées.
Communiquer auprès des utilisateurs sur les risques et bonnes pratiques :
Il communique et accompagne les utilisateurs dans l'utilisation de ces outils et/ou préconisations. Il se doit de tenir informés les utilisateurs des évolutions et de participer aux choix techniques engendrés par le positionnement de l'entreprise.
Organiser le dialogue technique et fonctionnel avec les parties prenantes :
 Il a un rôle d'organisation mais surtout de communication auprès des parties prenantes internes de l'entreprise pour leur permettre d'informer les clients et utilisateurs des problèmes, menaces et projets d'évolutions SI. Il a un rôle d'interface avec les parties prenantes techniques (ex : IT chambres de compensation, banques, Euronext).</v>
      </c>
      <c r="P290" s="13" t="str">
        <f t="shared" si="71"/>
        <v xml:space="preserve">Diversité des architectures techniques et des technologies :
Afin de répondre aux besoins d'instantanéité et de sécurité des marchés financiers, le Spécialiste IT et cybersécurité met en place et maintient une architecture sûre et fluide. Certains marchés (ex : trading haute fréquence) demandent une puissance de calcul et de traitement élevée.
Connaissance de la réglementation financière ayant des conséquences IT :
La complexité et la volumétrie des normes et des réglementations financières, à la fois locales, européennes (ex : MIFID 2) et internationales amènent une évolution permanente dans les métiers IT qui adaptent les processus fonctionnels et techniques.
Externalisation des services :
L'évolution des technologies et des outils, ainsi que le contexte économique, font tendre vers l'externalisation des services (Outils, stockage, Infrastructure), notamment pour les entreprises des marchés financiers de type TPE-PME.
</v>
      </c>
      <c r="Q290" s="13" t="str">
        <f t="shared" si="71"/>
        <v xml:space="preserve">Type et taille d'entreprise : 
Le Spécialiste IT &amp; Cyber Securité peut soit travailler au sein même d'une entreprise des marchés financiers, ou agir en tant que prestataire externe. Dans ce cas, il agit pour le compte d'un client.
Type et taille de projet : 
Il assure le  suivi permanent du système d'information existant et doit accompagner les nouveaux projets, quelle qu'en soit la taille ou la finalité (ex : refonte de l'architecture SI, tests de menaces et risques ou déploiement de solutions d'entreprise)
</v>
      </c>
      <c r="R290" s="13" t="str">
        <f t="shared" si="71"/>
        <v>Le Spécialiste IT et cybersécurité doit permettre la fluidité des opérations sur le moyen et long terme, et être réactif en cas de problème ou de nécessité d'évolution. Il doit gérer des situations de crises en cas d'attaque informatique et doit donc prendre les bonnes décisions dans un temps très restreint.
Les enjeux de cybersécurité sont d'ordre financier et réputationnel, et peuvent donc avoir des conséquences très néfastes pour les entreprises.</v>
      </c>
      <c r="S290" s="13" t="str">
        <f t="shared" si="71"/>
        <v>Il n'y a pas ou très peu de déplacements, excepté pour les entreprises multisites, en France ou à l'international</v>
      </c>
      <c r="T290" s="13" t="str">
        <f t="shared" si="71"/>
        <v>Ensemble des services de l'entreprise</v>
      </c>
      <c r="U290" s="13" t="str">
        <f t="shared" si="71"/>
        <v>ESN (Entreprise Service Numérique)
Clients
Ensemble des parties prenantes de l'entreprise</v>
      </c>
      <c r="V290" s="27" t="s">
        <v>96</v>
      </c>
      <c r="W290" s="4" t="s">
        <v>106</v>
      </c>
      <c r="X290" s="4" t="s">
        <v>117</v>
      </c>
      <c r="Y290" s="4" t="s">
        <v>13</v>
      </c>
      <c r="Z290" s="4">
        <v>1</v>
      </c>
      <c r="AA290" s="4" t="s">
        <v>13</v>
      </c>
      <c r="AB290" s="95" t="s">
        <v>13</v>
      </c>
      <c r="AC290" s="95" t="s">
        <v>13</v>
      </c>
      <c r="AD290" s="95" t="s">
        <v>13</v>
      </c>
      <c r="AE290" s="95" t="str">
        <f>IF(Tableau14556[[#This Row],[N° RNCP-RS]]="-","-","https://www.francecompetences.fr/recherche/rncp/"&amp;Tableau14556[[#This Row],[N° RNCP-RS]])</f>
        <v>-</v>
      </c>
      <c r="AF290" s="140" t="s">
        <v>13</v>
      </c>
      <c r="AG290" s="13" t="s">
        <v>13</v>
      </c>
      <c r="AH290" s="26" t="s">
        <v>13</v>
      </c>
      <c r="AI290" s="13" t="s">
        <v>13</v>
      </c>
      <c r="AJ290" s="26" t="s">
        <v>13</v>
      </c>
      <c r="AK290" s="26" t="s">
        <v>13</v>
      </c>
      <c r="AL290" s="13" t="s">
        <v>13</v>
      </c>
      <c r="AM290" s="13" t="s">
        <v>13</v>
      </c>
      <c r="AN290" s="13" t="s">
        <v>13</v>
      </c>
      <c r="AO290" s="13" t="s">
        <v>13</v>
      </c>
    </row>
    <row r="291" spans="1:41" ht="316.8" hidden="1" x14ac:dyDescent="0.3">
      <c r="A291" s="12">
        <v>1</v>
      </c>
      <c r="B291" s="7" t="s">
        <v>236</v>
      </c>
      <c r="C291" s="35" t="s">
        <v>218</v>
      </c>
      <c r="D291" s="7" t="s">
        <v>247</v>
      </c>
      <c r="E291" s="12" t="s">
        <v>64</v>
      </c>
      <c r="F291" s="12" t="str">
        <f>Tableau14556[[#This Row],[Code métier]]&amp;Tableau14556[[#This Row],[Compteur ne rien saisir]]</f>
        <v>MFI1221</v>
      </c>
      <c r="G291" s="143" t="s">
        <v>448</v>
      </c>
      <c r="H291" s="36">
        <v>44349</v>
      </c>
      <c r="I291" s="8" t="s">
        <v>2</v>
      </c>
      <c r="J291" s="8" t="s">
        <v>2</v>
      </c>
      <c r="K291" s="8" t="s">
        <v>204</v>
      </c>
      <c r="L291" s="8" t="s">
        <v>252</v>
      </c>
      <c r="M291" s="8" t="s">
        <v>253</v>
      </c>
      <c r="N291" s="8" t="s">
        <v>421</v>
      </c>
      <c r="O291" s="8" t="s">
        <v>422</v>
      </c>
      <c r="P291" s="8" t="s">
        <v>423</v>
      </c>
      <c r="Q291" s="8" t="s">
        <v>579</v>
      </c>
      <c r="R291" s="8" t="s">
        <v>424</v>
      </c>
      <c r="S291" s="8" t="s">
        <v>425</v>
      </c>
      <c r="T291" s="149" t="s">
        <v>652</v>
      </c>
      <c r="U291" s="8" t="s">
        <v>426</v>
      </c>
      <c r="V291" s="27" t="s">
        <v>96</v>
      </c>
      <c r="W291" s="4" t="s">
        <v>208</v>
      </c>
      <c r="X291" s="4" t="s">
        <v>427</v>
      </c>
      <c r="Y291" s="4">
        <v>1</v>
      </c>
      <c r="Z291" s="4">
        <v>4</v>
      </c>
      <c r="AA291" s="4" t="s">
        <v>13</v>
      </c>
      <c r="AB291" s="96">
        <v>15367</v>
      </c>
      <c r="AC291" s="117" t="s">
        <v>536</v>
      </c>
      <c r="AD291" s="96" t="s">
        <v>13</v>
      </c>
      <c r="AE291" s="96" t="str">
        <f>IF(Tableau14556[[#This Row],[N° RNCP-RS]]="-","-","https://www.francecompetences.fr/recherche/rncp/"&amp;Tableau14556[[#This Row],[N° RNCP-RS]])</f>
        <v>https://www.francecompetences.fr/recherche/rncp/15367</v>
      </c>
      <c r="AF291" s="117" t="s">
        <v>556</v>
      </c>
      <c r="AG291" s="14" t="s">
        <v>13</v>
      </c>
      <c r="AH291" s="8" t="s">
        <v>13</v>
      </c>
      <c r="AI291" s="14" t="s">
        <v>13</v>
      </c>
      <c r="AJ291" s="8" t="s">
        <v>5</v>
      </c>
      <c r="AK291" s="8" t="s">
        <v>206</v>
      </c>
      <c r="AL291" s="14" t="s">
        <v>13</v>
      </c>
      <c r="AM291" s="14" t="s">
        <v>13</v>
      </c>
      <c r="AN291" s="14" t="s">
        <v>13</v>
      </c>
      <c r="AO291" s="14" t="s">
        <v>13</v>
      </c>
    </row>
    <row r="292" spans="1:41" ht="34.200000000000003" hidden="1" customHeight="1" x14ac:dyDescent="0.3">
      <c r="A292" s="12">
        <v>2</v>
      </c>
      <c r="B292" s="12" t="str">
        <f t="shared" ref="B292:E302" si="72">IF(B291="","",B291)</f>
        <v>ZB</v>
      </c>
      <c r="C292" s="12" t="str">
        <f t="shared" si="72"/>
        <v>SLE</v>
      </c>
      <c r="D292" s="12" t="str">
        <f t="shared" si="72"/>
        <v>DD</v>
      </c>
      <c r="E292" s="12" t="str">
        <f t="shared" si="72"/>
        <v>MFI122</v>
      </c>
      <c r="F292" s="12" t="str">
        <f>Tableau14556[[#This Row],[Code métier]]&amp;Tableau14556[[#This Row],[Compteur ne rien saisir]]</f>
        <v>MFI1222</v>
      </c>
      <c r="G292" s="12" t="str">
        <f t="shared" ref="G292:U302" si="73">IF(G291="","",G291)</f>
        <v>VF</v>
      </c>
      <c r="H292" s="39">
        <f t="shared" si="73"/>
        <v>44349</v>
      </c>
      <c r="I292" s="14" t="str">
        <f t="shared" si="73"/>
        <v>Juriste</v>
      </c>
      <c r="J292" s="14" t="str">
        <f t="shared" si="73"/>
        <v>Juriste</v>
      </c>
      <c r="K292" s="14" t="str">
        <f t="shared" si="73"/>
        <v>FONCTIONS SUPPORTS</v>
      </c>
      <c r="L292" s="14" t="str">
        <f t="shared" si="73"/>
        <v>Juriste financier
Juriste de projet
Juriste opérationnel</v>
      </c>
      <c r="M292" s="14" t="str">
        <f t="shared" si="73"/>
        <v>Legal counsel
Financial lawyer</v>
      </c>
      <c r="N292" s="14" t="str">
        <f t="shared" si="73"/>
        <v xml:space="preserve">Le Juriste assure la sécurité juridique des opérations et activités de l'entreprise, anticipe et alerte sur les risques encourus et formule des recommandations aux dirigeants et collaborateurs. Il contribue par ses analyses au développement de nouveaux produits ou services. Il gère les contentieux et aide à établir la stratégie juridique de l'entreprise. </v>
      </c>
      <c r="O292" s="14" t="str">
        <f t="shared" si="73"/>
        <v xml:space="preserve">
Conseiller, rédiger et négocier les contrats : 
Il participe à la conception des nouveaux produits, notamment sur les montages financiers et le choix des garanties. Pour cela, il adapte  les conditions contractuelles aux évolutions réglementaires en tenant compte de la politique de risques. Il travaille en étroite collaboration avec le service marketing et commercial, valide toute la documentation contractuelle et met à jour la bibliothèque juridique (contrat type, clauses, garanties...). Il négocie les contrats avec les tiers et maintient à jour la documentation contractuelle avec les clients (Condition de service par exemple). 
Assurer une veille juridique et communiquer auprès de sa direction : 
Il assure une veille approfondie des nouvelles réglementations européennes et internationales sur le droit bancaire, financier et sur la jurisprudence, et informe les différentes directions, d'éventuelles alertes pouvant impacter la stratégie ou les activités opérationnelles de l'entreprise. Il reporte également auprès du back et du middle office, les nouvelles directives imposées et les recommandations en matière de droit, afin de les intégrer dans les processus de l'entreprise. Il établit des tableaux de bord et des rapports d'activité à destination de sa direction, et maintient à jour les normes et procédures internes permettant de garantir la conformité juridique de l'entreprise.
Gérer les affaires juridiques et le contentieux : 
Le Juriste travaille sur le pré-contentieux ou le contentieux, prépare les dossiers en définissant une stratégie en fonction des litiges (ex : recouvrement de créance, mise en demeure, solution à l'amiable, prise de contact avec les avocats concernés). Il développe une argumentation en utilisant notamment la jurisprudence et anticipe les issues possibles. Il s'assure de l'exécution de la transaction amiable, de la décision de justice ou du recouvrement des créances. </v>
      </c>
      <c r="P292" s="14" t="str">
        <f t="shared" si="73"/>
        <v xml:space="preserve">Cadre réglementaire général et spécifique aux marchés financiers : 
Le secteur financier a connu de fortes pressions juridiques sur le plan européen et international en réponse aux nouvelles crises successives, qui ont fait émerger les différentes réglementations, notamment Bâle II et III, ou SOX, la lutte anti-blanchiment et anticorruption, les différentes réformes du crédit à la consommation... Le Juriste doit donc être très impliqué auprès des organismes institutionnels et doit parfois assurer une activité de lobbying auprès des instances décisionnaires, pour permettre aux acteurs de la finance d'exercer leur activité.  Il est à la fois le garant de la conformité de l'entreprise en termes de législation et doit rendre les procédures soutenables pour favoriser les opérations. 
Aucours des 20 dernières années, la réglementation financière a beaucoup évolué, en réponse aux crises financières, impactant profondément l'activité des juristes. 
Diversité des spécialités métiers : 
Selon la taille et les activités de l'entreprise, il peut se spécialiser dans différents domaines (ex : fiscalité, droit bancaire, droit boursier, droit des familles et successions, droit des sociétés, droit des affaires). Selon le niveau d'expérience, il peut être attaché aux activités de contentieux ou de veille, ou encore à la conception des produits, ou encadrer une équipe de juristes polyvalents. </v>
      </c>
      <c r="Q292" s="14" t="str">
        <f t="shared" si="73"/>
        <v>Type et taille d'entreprise : 
Il peut travailler dans des entreprises des marchés financiers de taille variable et aura de ce fait des relations hiérarchiques différentes. Il peut faire partie de la direction juridique et fiscale dans de grands groupes ou être attaché directement à la direction générale dans de plus petites structures. 
Type et taille de projet ou d'opération : 
On observe de plus en plus des juristes projets ou opérationnels qui travaillent sur des opérations spécifiques à l'entreprise, en lien notamment avec le service informatique, la propriété intellectuelle, le contentieux...</v>
      </c>
      <c r="R292" s="14" t="str">
        <f t="shared" si="73"/>
        <v xml:space="preserve">Ses horaires sont variables selon les dossiers : en effet certains sujets liés à la réglementation, à la conception des produits ou au contentieux peuvent demander une forte mobilisation du Juriste qui saura alors se rendre disponible. Par ailleurs, dans le domaine de la finance, il est amené à travailler régulièrement avec des entreprises à l'international dont la culture et l'organisation du travail impactent beaucoup ses horaires. Il peut travailler, de ce fait, le soir et les weekends. </v>
      </c>
      <c r="S292" s="14" t="str">
        <f t="shared" si="73"/>
        <v>Ils sont conditionnés par l'entreprise pour laquelle il travaille, par son implantation géographique (nationale ou internationale), car il peut être amené à se déplacer dans les différentes filiales du groupe, chez des clients ou des partenaires, pour des négociations.</v>
      </c>
      <c r="T292" s="14" t="str">
        <f t="shared" si="73"/>
        <v>Directeur général 
Secrétaire général 
Spécialiste conformité
Fiscaliste
Auditeur
Spécialiste IT et cybersécurité
Risk Manager
Stratégiste / économiste
Ensemble des autres fonctions supports de l'entreprise (IT, Fiscal, Administration)</v>
      </c>
      <c r="U292" s="14" t="str">
        <f t="shared" si="73"/>
        <v>Clients
Avocats
Notaires
Administrations sociales et fiscales
Experts-comptables
Commissaires aux comptes
Autorités de place</v>
      </c>
      <c r="V292" s="27" t="s">
        <v>180</v>
      </c>
      <c r="W292" s="4" t="s">
        <v>181</v>
      </c>
      <c r="X292" s="4" t="s">
        <v>182</v>
      </c>
      <c r="Y292" s="4">
        <v>2</v>
      </c>
      <c r="Z292" s="4">
        <v>4</v>
      </c>
      <c r="AA292" s="4" t="s">
        <v>13</v>
      </c>
      <c r="AB292" s="96">
        <v>34072</v>
      </c>
      <c r="AC292" s="117" t="s">
        <v>497</v>
      </c>
      <c r="AD292" s="96" t="s">
        <v>13</v>
      </c>
      <c r="AE292" s="96" t="str">
        <f>IF(Tableau14556[[#This Row],[N° RNCP-RS]]="-","-","https://www.francecompetences.fr/recherche/rncp/"&amp;Tableau14556[[#This Row],[N° RNCP-RS]])</f>
        <v>https://www.francecompetences.fr/recherche/rncp/34072</v>
      </c>
      <c r="AF292" s="138" t="s">
        <v>552</v>
      </c>
      <c r="AG292" s="14" t="s">
        <v>13</v>
      </c>
      <c r="AH292" s="8" t="s">
        <v>13</v>
      </c>
      <c r="AI292" s="14" t="s">
        <v>13</v>
      </c>
      <c r="AJ292" s="8" t="s">
        <v>206</v>
      </c>
      <c r="AK292" s="8" t="s">
        <v>193</v>
      </c>
      <c r="AL292" s="14" t="s">
        <v>13</v>
      </c>
      <c r="AM292" s="14" t="s">
        <v>13</v>
      </c>
      <c r="AN292" s="14" t="s">
        <v>13</v>
      </c>
      <c r="AO292" s="14" t="s">
        <v>13</v>
      </c>
    </row>
    <row r="293" spans="1:41" ht="34.200000000000003" hidden="1" customHeight="1" x14ac:dyDescent="0.3">
      <c r="A293" s="12">
        <v>3</v>
      </c>
      <c r="B293" s="12" t="str">
        <f t="shared" si="72"/>
        <v>ZB</v>
      </c>
      <c r="C293" s="12" t="str">
        <f t="shared" si="72"/>
        <v>SLE</v>
      </c>
      <c r="D293" s="12" t="str">
        <f t="shared" si="72"/>
        <v>DD</v>
      </c>
      <c r="E293" s="12" t="str">
        <f t="shared" si="72"/>
        <v>MFI122</v>
      </c>
      <c r="F293" s="12" t="str">
        <f>Tableau14556[[#This Row],[Code métier]]&amp;Tableau14556[[#This Row],[Compteur ne rien saisir]]</f>
        <v>MFI1223</v>
      </c>
      <c r="G293" s="12" t="str">
        <f t="shared" si="73"/>
        <v>VF</v>
      </c>
      <c r="H293" s="39">
        <f t="shared" si="73"/>
        <v>44349</v>
      </c>
      <c r="I293" s="14" t="str">
        <f t="shared" si="73"/>
        <v>Juriste</v>
      </c>
      <c r="J293" s="14" t="str">
        <f t="shared" si="73"/>
        <v>Juriste</v>
      </c>
      <c r="K293" s="14" t="str">
        <f t="shared" si="73"/>
        <v>FONCTIONS SUPPORTS</v>
      </c>
      <c r="L293" s="14" t="str">
        <f t="shared" si="73"/>
        <v>Juriste financier
Juriste de projet
Juriste opérationnel</v>
      </c>
      <c r="M293" s="14" t="str">
        <f t="shared" si="73"/>
        <v>Legal counsel
Financial lawyer</v>
      </c>
      <c r="N293" s="14" t="str">
        <f t="shared" si="73"/>
        <v xml:space="preserve">Le Juriste assure la sécurité juridique des opérations et activités de l'entreprise, anticipe et alerte sur les risques encourus et formule des recommandations aux dirigeants et collaborateurs. Il contribue par ses analyses au développement de nouveaux produits ou services. Il gère les contentieux et aide à établir la stratégie juridique de l'entreprise. </v>
      </c>
      <c r="O293" s="14" t="str">
        <f t="shared" si="73"/>
        <v xml:space="preserve">
Conseiller, rédiger et négocier les contrats : 
Il participe à la conception des nouveaux produits, notamment sur les montages financiers et le choix des garanties. Pour cela, il adapte  les conditions contractuelles aux évolutions réglementaires en tenant compte de la politique de risques. Il travaille en étroite collaboration avec le service marketing et commercial, valide toute la documentation contractuelle et met à jour la bibliothèque juridique (contrat type, clauses, garanties...). Il négocie les contrats avec les tiers et maintient à jour la documentation contractuelle avec les clients (Condition de service par exemple). 
Assurer une veille juridique et communiquer auprès de sa direction : 
Il assure une veille approfondie des nouvelles réglementations européennes et internationales sur le droit bancaire, financier et sur la jurisprudence, et informe les différentes directions, d'éventuelles alertes pouvant impacter la stratégie ou les activités opérationnelles de l'entreprise. Il reporte également auprès du back et du middle office, les nouvelles directives imposées et les recommandations en matière de droit, afin de les intégrer dans les processus de l'entreprise. Il établit des tableaux de bord et des rapports d'activité à destination de sa direction, et maintient à jour les normes et procédures internes permettant de garantir la conformité juridique de l'entreprise.
Gérer les affaires juridiques et le contentieux : 
Le Juriste travaille sur le pré-contentieux ou le contentieux, prépare les dossiers en définissant une stratégie en fonction des litiges (ex : recouvrement de créance, mise en demeure, solution à l'amiable, prise de contact avec les avocats concernés). Il développe une argumentation en utilisant notamment la jurisprudence et anticipe les issues possibles. Il s'assure de l'exécution de la transaction amiable, de la décision de justice ou du recouvrement des créances. </v>
      </c>
      <c r="P293" s="14" t="str">
        <f t="shared" si="73"/>
        <v xml:space="preserve">Cadre réglementaire général et spécifique aux marchés financiers : 
Le secteur financier a connu de fortes pressions juridiques sur le plan européen et international en réponse aux nouvelles crises successives, qui ont fait émerger les différentes réglementations, notamment Bâle II et III, ou SOX, la lutte anti-blanchiment et anticorruption, les différentes réformes du crédit à la consommation... Le Juriste doit donc être très impliqué auprès des organismes institutionnels et doit parfois assurer une activité de lobbying auprès des instances décisionnaires, pour permettre aux acteurs de la finance d'exercer leur activité.  Il est à la fois le garant de la conformité de l'entreprise en termes de législation et doit rendre les procédures soutenables pour favoriser les opérations. 
Aucours des 20 dernières années, la réglementation financière a beaucoup évolué, en réponse aux crises financières, impactant profondément l'activité des juristes. 
Diversité des spécialités métiers : 
Selon la taille et les activités de l'entreprise, il peut se spécialiser dans différents domaines (ex : fiscalité, droit bancaire, droit boursier, droit des familles et successions, droit des sociétés, droit des affaires). Selon le niveau d'expérience, il peut être attaché aux activités de contentieux ou de veille, ou encore à la conception des produits, ou encadrer une équipe de juristes polyvalents. </v>
      </c>
      <c r="Q293" s="14" t="str">
        <f t="shared" si="73"/>
        <v>Type et taille d'entreprise : 
Il peut travailler dans des entreprises des marchés financiers de taille variable et aura de ce fait des relations hiérarchiques différentes. Il peut faire partie de la direction juridique et fiscale dans de grands groupes ou être attaché directement à la direction générale dans de plus petites structures. 
Type et taille de projet ou d'opération : 
On observe de plus en plus des juristes projets ou opérationnels qui travaillent sur des opérations spécifiques à l'entreprise, en lien notamment avec le service informatique, la propriété intellectuelle, le contentieux...</v>
      </c>
      <c r="R293" s="14" t="str">
        <f t="shared" si="73"/>
        <v xml:space="preserve">Ses horaires sont variables selon les dossiers : en effet certains sujets liés à la réglementation, à la conception des produits ou au contentieux peuvent demander une forte mobilisation du Juriste qui saura alors se rendre disponible. Par ailleurs, dans le domaine de la finance, il est amené à travailler régulièrement avec des entreprises à l'international dont la culture et l'organisation du travail impactent beaucoup ses horaires. Il peut travailler, de ce fait, le soir et les weekends. </v>
      </c>
      <c r="S293" s="14" t="str">
        <f t="shared" si="73"/>
        <v>Ils sont conditionnés par l'entreprise pour laquelle il travaille, par son implantation géographique (nationale ou internationale), car il peut être amené à se déplacer dans les différentes filiales du groupe, chez des clients ou des partenaires, pour des négociations.</v>
      </c>
      <c r="T293" s="14" t="str">
        <f t="shared" si="73"/>
        <v>Directeur général 
Secrétaire général 
Spécialiste conformité
Fiscaliste
Auditeur
Spécialiste IT et cybersécurité
Risk Manager
Stratégiste / économiste
Ensemble des autres fonctions supports de l'entreprise (IT, Fiscal, Administration)</v>
      </c>
      <c r="U293" s="14" t="str">
        <f t="shared" si="73"/>
        <v>Clients
Avocats
Notaires
Administrations sociales et fiscales
Experts-comptables
Commissaires aux comptes
Autorités de place</v>
      </c>
      <c r="V293" s="27" t="s">
        <v>96</v>
      </c>
      <c r="W293" s="4" t="s">
        <v>215</v>
      </c>
      <c r="X293" s="4" t="s">
        <v>130</v>
      </c>
      <c r="Y293" s="4">
        <v>3</v>
      </c>
      <c r="Z293" s="4">
        <v>4</v>
      </c>
      <c r="AA293" s="4" t="s">
        <v>13</v>
      </c>
      <c r="AB293" s="96">
        <v>34127</v>
      </c>
      <c r="AC293" s="117" t="s">
        <v>499</v>
      </c>
      <c r="AD293" s="96" t="s">
        <v>13</v>
      </c>
      <c r="AE293" s="96" t="str">
        <f>IF(Tableau14556[[#This Row],[N° RNCP-RS]]="-","-","https://www.francecompetences.fr/recherche/rncp/"&amp;Tableau14556[[#This Row],[N° RNCP-RS]])</f>
        <v>https://www.francecompetences.fr/recherche/rncp/34127</v>
      </c>
      <c r="AF293" s="138" t="s">
        <v>553</v>
      </c>
      <c r="AG293" s="14" t="s">
        <v>13</v>
      </c>
      <c r="AH293" s="8" t="s">
        <v>13</v>
      </c>
      <c r="AI293" s="14" t="s">
        <v>13</v>
      </c>
      <c r="AJ293" s="8" t="s">
        <v>13</v>
      </c>
      <c r="AK293" s="8" t="s">
        <v>13</v>
      </c>
      <c r="AL293" s="14" t="s">
        <v>13</v>
      </c>
      <c r="AM293" s="14" t="s">
        <v>13</v>
      </c>
      <c r="AN293" s="14" t="s">
        <v>13</v>
      </c>
      <c r="AO293" s="14" t="s">
        <v>13</v>
      </c>
    </row>
    <row r="294" spans="1:41" ht="34.200000000000003" hidden="1" customHeight="1" x14ac:dyDescent="0.3">
      <c r="A294" s="12">
        <v>4</v>
      </c>
      <c r="B294" s="12" t="str">
        <f t="shared" si="72"/>
        <v>ZB</v>
      </c>
      <c r="C294" s="12" t="str">
        <f t="shared" si="72"/>
        <v>SLE</v>
      </c>
      <c r="D294" s="12" t="str">
        <f t="shared" si="72"/>
        <v>DD</v>
      </c>
      <c r="E294" s="12" t="str">
        <f t="shared" si="72"/>
        <v>MFI122</v>
      </c>
      <c r="F294" s="12" t="str">
        <f>Tableau14556[[#This Row],[Code métier]]&amp;Tableau14556[[#This Row],[Compteur ne rien saisir]]</f>
        <v>MFI1224</v>
      </c>
      <c r="G294" s="12" t="str">
        <f t="shared" si="73"/>
        <v>VF</v>
      </c>
      <c r="H294" s="39">
        <f t="shared" si="73"/>
        <v>44349</v>
      </c>
      <c r="I294" s="14" t="str">
        <f t="shared" si="73"/>
        <v>Juriste</v>
      </c>
      <c r="J294" s="14" t="str">
        <f t="shared" si="73"/>
        <v>Juriste</v>
      </c>
      <c r="K294" s="14" t="str">
        <f t="shared" si="73"/>
        <v>FONCTIONS SUPPORTS</v>
      </c>
      <c r="L294" s="14" t="str">
        <f t="shared" si="73"/>
        <v>Juriste financier
Juriste de projet
Juriste opérationnel</v>
      </c>
      <c r="M294" s="14" t="str">
        <f t="shared" si="73"/>
        <v>Legal counsel
Financial lawyer</v>
      </c>
      <c r="N294" s="14" t="str">
        <f t="shared" si="73"/>
        <v xml:space="preserve">Le Juriste assure la sécurité juridique des opérations et activités de l'entreprise, anticipe et alerte sur les risques encourus et formule des recommandations aux dirigeants et collaborateurs. Il contribue par ses analyses au développement de nouveaux produits ou services. Il gère les contentieux et aide à établir la stratégie juridique de l'entreprise. </v>
      </c>
      <c r="O294" s="14" t="str">
        <f t="shared" si="73"/>
        <v xml:space="preserve">
Conseiller, rédiger et négocier les contrats : 
Il participe à la conception des nouveaux produits, notamment sur les montages financiers et le choix des garanties. Pour cela, il adapte  les conditions contractuelles aux évolutions réglementaires en tenant compte de la politique de risques. Il travaille en étroite collaboration avec le service marketing et commercial, valide toute la documentation contractuelle et met à jour la bibliothèque juridique (contrat type, clauses, garanties...). Il négocie les contrats avec les tiers et maintient à jour la documentation contractuelle avec les clients (Condition de service par exemple). 
Assurer une veille juridique et communiquer auprès de sa direction : 
Il assure une veille approfondie des nouvelles réglementations européennes et internationales sur le droit bancaire, financier et sur la jurisprudence, et informe les différentes directions, d'éventuelles alertes pouvant impacter la stratégie ou les activités opérationnelles de l'entreprise. Il reporte également auprès du back et du middle office, les nouvelles directives imposées et les recommandations en matière de droit, afin de les intégrer dans les processus de l'entreprise. Il établit des tableaux de bord et des rapports d'activité à destination de sa direction, et maintient à jour les normes et procédures internes permettant de garantir la conformité juridique de l'entreprise.
Gérer les affaires juridiques et le contentieux : 
Le Juriste travaille sur le pré-contentieux ou le contentieux, prépare les dossiers en définissant une stratégie en fonction des litiges (ex : recouvrement de créance, mise en demeure, solution à l'amiable, prise de contact avec les avocats concernés). Il développe une argumentation en utilisant notamment la jurisprudence et anticipe les issues possibles. Il s'assure de l'exécution de la transaction amiable, de la décision de justice ou du recouvrement des créances. </v>
      </c>
      <c r="P294" s="14" t="str">
        <f t="shared" si="73"/>
        <v xml:space="preserve">Cadre réglementaire général et spécifique aux marchés financiers : 
Le secteur financier a connu de fortes pressions juridiques sur le plan européen et international en réponse aux nouvelles crises successives, qui ont fait émerger les différentes réglementations, notamment Bâle II et III, ou SOX, la lutte anti-blanchiment et anticorruption, les différentes réformes du crédit à la consommation... Le Juriste doit donc être très impliqué auprès des organismes institutionnels et doit parfois assurer une activité de lobbying auprès des instances décisionnaires, pour permettre aux acteurs de la finance d'exercer leur activité.  Il est à la fois le garant de la conformité de l'entreprise en termes de législation et doit rendre les procédures soutenables pour favoriser les opérations. 
Aucours des 20 dernières années, la réglementation financière a beaucoup évolué, en réponse aux crises financières, impactant profondément l'activité des juristes. 
Diversité des spécialités métiers : 
Selon la taille et les activités de l'entreprise, il peut se spécialiser dans différents domaines (ex : fiscalité, droit bancaire, droit boursier, droit des familles et successions, droit des sociétés, droit des affaires). Selon le niveau d'expérience, il peut être attaché aux activités de contentieux ou de veille, ou encore à la conception des produits, ou encadrer une équipe de juristes polyvalents. </v>
      </c>
      <c r="Q294" s="14" t="str">
        <f t="shared" si="73"/>
        <v>Type et taille d'entreprise : 
Il peut travailler dans des entreprises des marchés financiers de taille variable et aura de ce fait des relations hiérarchiques différentes. Il peut faire partie de la direction juridique et fiscale dans de grands groupes ou être attaché directement à la direction générale dans de plus petites structures. 
Type et taille de projet ou d'opération : 
On observe de plus en plus des juristes projets ou opérationnels qui travaillent sur des opérations spécifiques à l'entreprise, en lien notamment avec le service informatique, la propriété intellectuelle, le contentieux...</v>
      </c>
      <c r="R294" s="14" t="str">
        <f t="shared" si="73"/>
        <v xml:space="preserve">Ses horaires sont variables selon les dossiers : en effet certains sujets liés à la réglementation, à la conception des produits ou au contentieux peuvent demander une forte mobilisation du Juriste qui saura alors se rendre disponible. Par ailleurs, dans le domaine de la finance, il est amené à travailler régulièrement avec des entreprises à l'international dont la culture et l'organisation du travail impactent beaucoup ses horaires. Il peut travailler, de ce fait, le soir et les weekends. </v>
      </c>
      <c r="S294" s="14" t="str">
        <f t="shared" si="73"/>
        <v>Ils sont conditionnés par l'entreprise pour laquelle il travaille, par son implantation géographique (nationale ou internationale), car il peut être amené à se déplacer dans les différentes filiales du groupe, chez des clients ou des partenaires, pour des négociations.</v>
      </c>
      <c r="T294" s="14" t="str">
        <f t="shared" si="73"/>
        <v>Directeur général 
Secrétaire général 
Spécialiste conformité
Fiscaliste
Auditeur
Spécialiste IT et cybersécurité
Risk Manager
Stratégiste / économiste
Ensemble des autres fonctions supports de l'entreprise (IT, Fiscal, Administration)</v>
      </c>
      <c r="U294" s="14" t="str">
        <f t="shared" si="73"/>
        <v>Clients
Avocats
Notaires
Administrations sociales et fiscales
Experts-comptables
Commissaires aux comptes
Autorités de place</v>
      </c>
      <c r="V294" s="27" t="s">
        <v>96</v>
      </c>
      <c r="W294" s="4" t="s">
        <v>208</v>
      </c>
      <c r="X294" s="4" t="s">
        <v>105</v>
      </c>
      <c r="Y294" s="4" t="s">
        <v>13</v>
      </c>
      <c r="Z294" s="4">
        <v>4</v>
      </c>
      <c r="AA294" s="4" t="s">
        <v>13</v>
      </c>
      <c r="AB294" s="96">
        <v>34109</v>
      </c>
      <c r="AC294" s="117" t="s">
        <v>537</v>
      </c>
      <c r="AD294" s="96" t="s">
        <v>13</v>
      </c>
      <c r="AE294" s="96" t="str">
        <f>IF(Tableau14556[[#This Row],[N° RNCP-RS]]="-","-","https://www.francecompetences.fr/recherche/rncp/"&amp;Tableau14556[[#This Row],[N° RNCP-RS]])</f>
        <v>https://www.francecompetences.fr/recherche/rncp/34109</v>
      </c>
      <c r="AF294" s="138" t="s">
        <v>554</v>
      </c>
      <c r="AG294" s="14" t="s">
        <v>13</v>
      </c>
      <c r="AH294" s="8" t="s">
        <v>13</v>
      </c>
      <c r="AI294" s="14" t="s">
        <v>13</v>
      </c>
      <c r="AJ294" s="8" t="s">
        <v>13</v>
      </c>
      <c r="AK294" s="8" t="s">
        <v>481</v>
      </c>
      <c r="AL294" s="14" t="s">
        <v>13</v>
      </c>
      <c r="AM294" s="14" t="s">
        <v>13</v>
      </c>
      <c r="AN294" s="14" t="s">
        <v>13</v>
      </c>
      <c r="AO294" s="14" t="s">
        <v>13</v>
      </c>
    </row>
    <row r="295" spans="1:41" ht="34.200000000000003" hidden="1" customHeight="1" x14ac:dyDescent="0.3">
      <c r="A295" s="12">
        <v>5</v>
      </c>
      <c r="B295" s="12" t="str">
        <f t="shared" si="72"/>
        <v>ZB</v>
      </c>
      <c r="C295" s="12" t="str">
        <f t="shared" si="72"/>
        <v>SLE</v>
      </c>
      <c r="D295" s="12" t="str">
        <f t="shared" si="72"/>
        <v>DD</v>
      </c>
      <c r="E295" s="12" t="str">
        <f t="shared" si="72"/>
        <v>MFI122</v>
      </c>
      <c r="F295" s="12" t="str">
        <f>Tableau14556[[#This Row],[Code métier]]&amp;Tableau14556[[#This Row],[Compteur ne rien saisir]]</f>
        <v>MFI1225</v>
      </c>
      <c r="G295" s="12" t="str">
        <f t="shared" si="73"/>
        <v>VF</v>
      </c>
      <c r="H295" s="39">
        <f t="shared" si="73"/>
        <v>44349</v>
      </c>
      <c r="I295" s="14" t="str">
        <f t="shared" si="73"/>
        <v>Juriste</v>
      </c>
      <c r="J295" s="14" t="str">
        <f t="shared" si="73"/>
        <v>Juriste</v>
      </c>
      <c r="K295" s="14" t="str">
        <f t="shared" si="73"/>
        <v>FONCTIONS SUPPORTS</v>
      </c>
      <c r="L295" s="14" t="str">
        <f t="shared" si="73"/>
        <v>Juriste financier
Juriste de projet
Juriste opérationnel</v>
      </c>
      <c r="M295" s="14" t="str">
        <f t="shared" si="73"/>
        <v>Legal counsel
Financial lawyer</v>
      </c>
      <c r="N295" s="14" t="str">
        <f t="shared" si="73"/>
        <v xml:space="preserve">Le Juriste assure la sécurité juridique des opérations et activités de l'entreprise, anticipe et alerte sur les risques encourus et formule des recommandations aux dirigeants et collaborateurs. Il contribue par ses analyses au développement de nouveaux produits ou services. Il gère les contentieux et aide à établir la stratégie juridique de l'entreprise. </v>
      </c>
      <c r="O295" s="14" t="str">
        <f t="shared" si="73"/>
        <v xml:space="preserve">
Conseiller, rédiger et négocier les contrats : 
Il participe à la conception des nouveaux produits, notamment sur les montages financiers et le choix des garanties. Pour cela, il adapte  les conditions contractuelles aux évolutions réglementaires en tenant compte de la politique de risques. Il travaille en étroite collaboration avec le service marketing et commercial, valide toute la documentation contractuelle et met à jour la bibliothèque juridique (contrat type, clauses, garanties...). Il négocie les contrats avec les tiers et maintient à jour la documentation contractuelle avec les clients (Condition de service par exemple). 
Assurer une veille juridique et communiquer auprès de sa direction : 
Il assure une veille approfondie des nouvelles réglementations européennes et internationales sur le droit bancaire, financier et sur la jurisprudence, et informe les différentes directions, d'éventuelles alertes pouvant impacter la stratégie ou les activités opérationnelles de l'entreprise. Il reporte également auprès du back et du middle office, les nouvelles directives imposées et les recommandations en matière de droit, afin de les intégrer dans les processus de l'entreprise. Il établit des tableaux de bord et des rapports d'activité à destination de sa direction, et maintient à jour les normes et procédures internes permettant de garantir la conformité juridique de l'entreprise.
Gérer les affaires juridiques et le contentieux : 
Le Juriste travaille sur le pré-contentieux ou le contentieux, prépare les dossiers en définissant une stratégie en fonction des litiges (ex : recouvrement de créance, mise en demeure, solution à l'amiable, prise de contact avec les avocats concernés). Il développe une argumentation en utilisant notamment la jurisprudence et anticipe les issues possibles. Il s'assure de l'exécution de la transaction amiable, de la décision de justice ou du recouvrement des créances. </v>
      </c>
      <c r="P295" s="14" t="str">
        <f t="shared" si="73"/>
        <v xml:space="preserve">Cadre réglementaire général et spécifique aux marchés financiers : 
Le secteur financier a connu de fortes pressions juridiques sur le plan européen et international en réponse aux nouvelles crises successives, qui ont fait émerger les différentes réglementations, notamment Bâle II et III, ou SOX, la lutte anti-blanchiment et anticorruption, les différentes réformes du crédit à la consommation... Le Juriste doit donc être très impliqué auprès des organismes institutionnels et doit parfois assurer une activité de lobbying auprès des instances décisionnaires, pour permettre aux acteurs de la finance d'exercer leur activité.  Il est à la fois le garant de la conformité de l'entreprise en termes de législation et doit rendre les procédures soutenables pour favoriser les opérations. 
Aucours des 20 dernières années, la réglementation financière a beaucoup évolué, en réponse aux crises financières, impactant profondément l'activité des juristes. 
Diversité des spécialités métiers : 
Selon la taille et les activités de l'entreprise, il peut se spécialiser dans différents domaines (ex : fiscalité, droit bancaire, droit boursier, droit des familles et successions, droit des sociétés, droit des affaires). Selon le niveau d'expérience, il peut être attaché aux activités de contentieux ou de veille, ou encore à la conception des produits, ou encadrer une équipe de juristes polyvalents. </v>
      </c>
      <c r="Q295" s="14" t="str">
        <f t="shared" si="73"/>
        <v>Type et taille d'entreprise : 
Il peut travailler dans des entreprises des marchés financiers de taille variable et aura de ce fait des relations hiérarchiques différentes. Il peut faire partie de la direction juridique et fiscale dans de grands groupes ou être attaché directement à la direction générale dans de plus petites structures. 
Type et taille de projet ou d'opération : 
On observe de plus en plus des juristes projets ou opérationnels qui travaillent sur des opérations spécifiques à l'entreprise, en lien notamment avec le service informatique, la propriété intellectuelle, le contentieux...</v>
      </c>
      <c r="R295" s="14" t="str">
        <f t="shared" si="73"/>
        <v xml:space="preserve">Ses horaires sont variables selon les dossiers : en effet certains sujets liés à la réglementation, à la conception des produits ou au contentieux peuvent demander une forte mobilisation du Juriste qui saura alors se rendre disponible. Par ailleurs, dans le domaine de la finance, il est amené à travailler régulièrement avec des entreprises à l'international dont la culture et l'organisation du travail impactent beaucoup ses horaires. Il peut travailler, de ce fait, le soir et les weekends. </v>
      </c>
      <c r="S295" s="14" t="str">
        <f t="shared" si="73"/>
        <v>Ils sont conditionnés par l'entreprise pour laquelle il travaille, par son implantation géographique (nationale ou internationale), car il peut être amené à se déplacer dans les différentes filiales du groupe, chez des clients ou des partenaires, pour des négociations.</v>
      </c>
      <c r="T295" s="14" t="str">
        <f t="shared" si="73"/>
        <v>Directeur général 
Secrétaire général 
Spécialiste conformité
Fiscaliste
Auditeur
Spécialiste IT et cybersécurité
Risk Manager
Stratégiste / économiste
Ensemble des autres fonctions supports de l'entreprise (IT, Fiscal, Administration)</v>
      </c>
      <c r="U295" s="14" t="str">
        <f t="shared" si="73"/>
        <v>Clients
Avocats
Notaires
Administrations sociales et fiscales
Experts-comptables
Commissaires aux comptes
Autorités de place</v>
      </c>
      <c r="V295" s="27" t="s">
        <v>96</v>
      </c>
      <c r="W295" s="4" t="s">
        <v>209</v>
      </c>
      <c r="X295" s="4" t="s">
        <v>120</v>
      </c>
      <c r="Y295" s="4" t="s">
        <v>13</v>
      </c>
      <c r="Z295" s="4">
        <v>3</v>
      </c>
      <c r="AA295" s="4" t="s">
        <v>428</v>
      </c>
      <c r="AB295" s="96" t="s">
        <v>13</v>
      </c>
      <c r="AC295" s="96" t="s">
        <v>13</v>
      </c>
      <c r="AD295" s="96" t="s">
        <v>13</v>
      </c>
      <c r="AE295" s="96" t="str">
        <f>IF(Tableau14556[[#This Row],[N° RNCP-RS]]="-","-","https://www.francecompetences.fr/recherche/rncp/"&amp;Tableau14556[[#This Row],[N° RNCP-RS]])</f>
        <v>-</v>
      </c>
      <c r="AF295" s="96" t="s">
        <v>601</v>
      </c>
      <c r="AG295" s="14" t="s">
        <v>13</v>
      </c>
      <c r="AH295" s="8" t="s">
        <v>13</v>
      </c>
      <c r="AI295" s="14" t="s">
        <v>13</v>
      </c>
      <c r="AJ295" s="8" t="s">
        <v>13</v>
      </c>
      <c r="AK295" s="8" t="s">
        <v>480</v>
      </c>
      <c r="AL295" s="14" t="s">
        <v>13</v>
      </c>
      <c r="AM295" s="14" t="s">
        <v>13</v>
      </c>
      <c r="AN295" s="14" t="s">
        <v>13</v>
      </c>
      <c r="AO295" s="14" t="s">
        <v>13</v>
      </c>
    </row>
    <row r="296" spans="1:41" ht="34.200000000000003" hidden="1" customHeight="1" x14ac:dyDescent="0.3">
      <c r="A296" s="12">
        <v>6</v>
      </c>
      <c r="B296" s="12" t="str">
        <f t="shared" si="72"/>
        <v>ZB</v>
      </c>
      <c r="C296" s="12" t="str">
        <f t="shared" si="72"/>
        <v>SLE</v>
      </c>
      <c r="D296" s="12" t="str">
        <f t="shared" si="72"/>
        <v>DD</v>
      </c>
      <c r="E296" s="12" t="str">
        <f t="shared" si="72"/>
        <v>MFI122</v>
      </c>
      <c r="F296" s="12" t="str">
        <f>Tableau14556[[#This Row],[Code métier]]&amp;Tableau14556[[#This Row],[Compteur ne rien saisir]]</f>
        <v>MFI1226</v>
      </c>
      <c r="G296" s="12" t="str">
        <f t="shared" si="73"/>
        <v>VF</v>
      </c>
      <c r="H296" s="39">
        <f t="shared" si="73"/>
        <v>44349</v>
      </c>
      <c r="I296" s="14" t="str">
        <f t="shared" si="73"/>
        <v>Juriste</v>
      </c>
      <c r="J296" s="14" t="str">
        <f t="shared" si="73"/>
        <v>Juriste</v>
      </c>
      <c r="K296" s="14" t="str">
        <f t="shared" si="73"/>
        <v>FONCTIONS SUPPORTS</v>
      </c>
      <c r="L296" s="14" t="str">
        <f t="shared" si="73"/>
        <v>Juriste financier
Juriste de projet
Juriste opérationnel</v>
      </c>
      <c r="M296" s="14" t="str">
        <f t="shared" si="73"/>
        <v>Legal counsel
Financial lawyer</v>
      </c>
      <c r="N296" s="14" t="str">
        <f t="shared" si="73"/>
        <v xml:space="preserve">Le Juriste assure la sécurité juridique des opérations et activités de l'entreprise, anticipe et alerte sur les risques encourus et formule des recommandations aux dirigeants et collaborateurs. Il contribue par ses analyses au développement de nouveaux produits ou services. Il gère les contentieux et aide à établir la stratégie juridique de l'entreprise. </v>
      </c>
      <c r="O296" s="14" t="str">
        <f t="shared" si="73"/>
        <v xml:space="preserve">
Conseiller, rédiger et négocier les contrats : 
Il participe à la conception des nouveaux produits, notamment sur les montages financiers et le choix des garanties. Pour cela, il adapte  les conditions contractuelles aux évolutions réglementaires en tenant compte de la politique de risques. Il travaille en étroite collaboration avec le service marketing et commercial, valide toute la documentation contractuelle et met à jour la bibliothèque juridique (contrat type, clauses, garanties...). Il négocie les contrats avec les tiers et maintient à jour la documentation contractuelle avec les clients (Condition de service par exemple). 
Assurer une veille juridique et communiquer auprès de sa direction : 
Il assure une veille approfondie des nouvelles réglementations européennes et internationales sur le droit bancaire, financier et sur la jurisprudence, et informe les différentes directions, d'éventuelles alertes pouvant impacter la stratégie ou les activités opérationnelles de l'entreprise. Il reporte également auprès du back et du middle office, les nouvelles directives imposées et les recommandations en matière de droit, afin de les intégrer dans les processus de l'entreprise. Il établit des tableaux de bord et des rapports d'activité à destination de sa direction, et maintient à jour les normes et procédures internes permettant de garantir la conformité juridique de l'entreprise.
Gérer les affaires juridiques et le contentieux : 
Le Juriste travaille sur le pré-contentieux ou le contentieux, prépare les dossiers en définissant une stratégie en fonction des litiges (ex : recouvrement de créance, mise en demeure, solution à l'amiable, prise de contact avec les avocats concernés). Il développe une argumentation en utilisant notamment la jurisprudence et anticipe les issues possibles. Il s'assure de l'exécution de la transaction amiable, de la décision de justice ou du recouvrement des créances. </v>
      </c>
      <c r="P296" s="14" t="str">
        <f t="shared" si="73"/>
        <v xml:space="preserve">Cadre réglementaire général et spécifique aux marchés financiers : 
Le secteur financier a connu de fortes pressions juridiques sur le plan européen et international en réponse aux nouvelles crises successives, qui ont fait émerger les différentes réglementations, notamment Bâle II et III, ou SOX, la lutte anti-blanchiment et anticorruption, les différentes réformes du crédit à la consommation... Le Juriste doit donc être très impliqué auprès des organismes institutionnels et doit parfois assurer une activité de lobbying auprès des instances décisionnaires, pour permettre aux acteurs de la finance d'exercer leur activité.  Il est à la fois le garant de la conformité de l'entreprise en termes de législation et doit rendre les procédures soutenables pour favoriser les opérations. 
Aucours des 20 dernières années, la réglementation financière a beaucoup évolué, en réponse aux crises financières, impactant profondément l'activité des juristes. 
Diversité des spécialités métiers : 
Selon la taille et les activités de l'entreprise, il peut se spécialiser dans différents domaines (ex : fiscalité, droit bancaire, droit boursier, droit des familles et successions, droit des sociétés, droit des affaires). Selon le niveau d'expérience, il peut être attaché aux activités de contentieux ou de veille, ou encore à la conception des produits, ou encadrer une équipe de juristes polyvalents. </v>
      </c>
      <c r="Q296" s="14" t="str">
        <f t="shared" si="73"/>
        <v>Type et taille d'entreprise : 
Il peut travailler dans des entreprises des marchés financiers de taille variable et aura de ce fait des relations hiérarchiques différentes. Il peut faire partie de la direction juridique et fiscale dans de grands groupes ou être attaché directement à la direction générale dans de plus petites structures. 
Type et taille de projet ou d'opération : 
On observe de plus en plus des juristes projets ou opérationnels qui travaillent sur des opérations spécifiques à l'entreprise, en lien notamment avec le service informatique, la propriété intellectuelle, le contentieux...</v>
      </c>
      <c r="R296" s="14" t="str">
        <f t="shared" si="73"/>
        <v xml:space="preserve">Ses horaires sont variables selon les dossiers : en effet certains sujets liés à la réglementation, à la conception des produits ou au contentieux peuvent demander une forte mobilisation du Juriste qui saura alors se rendre disponible. Par ailleurs, dans le domaine de la finance, il est amené à travailler régulièrement avec des entreprises à l'international dont la culture et l'organisation du travail impactent beaucoup ses horaires. Il peut travailler, de ce fait, le soir et les weekends. </v>
      </c>
      <c r="S296" s="14" t="str">
        <f t="shared" si="73"/>
        <v>Ils sont conditionnés par l'entreprise pour laquelle il travaille, par son implantation géographique (nationale ou internationale), car il peut être amené à se déplacer dans les différentes filiales du groupe, chez des clients ou des partenaires, pour des négociations.</v>
      </c>
      <c r="T296" s="14" t="str">
        <f t="shared" si="73"/>
        <v>Directeur général 
Secrétaire général 
Spécialiste conformité
Fiscaliste
Auditeur
Spécialiste IT et cybersécurité
Risk Manager
Stratégiste / économiste
Ensemble des autres fonctions supports de l'entreprise (IT, Fiscal, Administration)</v>
      </c>
      <c r="U296" s="14" t="str">
        <f t="shared" si="73"/>
        <v>Clients
Avocats
Notaires
Administrations sociales et fiscales
Experts-comptables
Commissaires aux comptes
Autorités de place</v>
      </c>
      <c r="V296" s="27" t="s">
        <v>96</v>
      </c>
      <c r="W296" s="4" t="s">
        <v>215</v>
      </c>
      <c r="X296" s="4" t="s">
        <v>124</v>
      </c>
      <c r="Y296" s="4" t="s">
        <v>13</v>
      </c>
      <c r="Z296" s="4">
        <v>2</v>
      </c>
      <c r="AA296" s="4" t="s">
        <v>13</v>
      </c>
      <c r="AB296" s="96" t="s">
        <v>13</v>
      </c>
      <c r="AC296" s="96" t="s">
        <v>13</v>
      </c>
      <c r="AD296" s="96" t="s">
        <v>13</v>
      </c>
      <c r="AE296" s="96" t="str">
        <f>IF(Tableau14556[[#This Row],[N° RNCP-RS]]="-","-","https://www.francecompetences.fr/recherche/rncp/"&amp;Tableau14556[[#This Row],[N° RNCP-RS]])</f>
        <v>-</v>
      </c>
      <c r="AF296" s="141" t="s">
        <v>13</v>
      </c>
      <c r="AG296" s="14" t="s">
        <v>13</v>
      </c>
      <c r="AH296" s="8" t="s">
        <v>13</v>
      </c>
      <c r="AI296" s="14" t="s">
        <v>13</v>
      </c>
      <c r="AJ296" s="8" t="s">
        <v>13</v>
      </c>
      <c r="AK296" s="8" t="s">
        <v>13</v>
      </c>
      <c r="AL296" s="14" t="s">
        <v>13</v>
      </c>
      <c r="AM296" s="14" t="s">
        <v>13</v>
      </c>
      <c r="AN296" s="14" t="s">
        <v>13</v>
      </c>
      <c r="AO296" s="14" t="s">
        <v>13</v>
      </c>
    </row>
    <row r="297" spans="1:41" ht="34.200000000000003" hidden="1" customHeight="1" x14ac:dyDescent="0.3">
      <c r="A297" s="12">
        <v>7</v>
      </c>
      <c r="B297" s="12" t="str">
        <f t="shared" si="72"/>
        <v>ZB</v>
      </c>
      <c r="C297" s="12" t="str">
        <f t="shared" si="72"/>
        <v>SLE</v>
      </c>
      <c r="D297" s="12" t="str">
        <f t="shared" si="72"/>
        <v>DD</v>
      </c>
      <c r="E297" s="12" t="str">
        <f t="shared" si="72"/>
        <v>MFI122</v>
      </c>
      <c r="F297" s="12" t="str">
        <f>Tableau14556[[#This Row],[Code métier]]&amp;Tableau14556[[#This Row],[Compteur ne rien saisir]]</f>
        <v>MFI1227</v>
      </c>
      <c r="G297" s="12" t="str">
        <f t="shared" si="73"/>
        <v>VF</v>
      </c>
      <c r="H297" s="39">
        <f t="shared" si="73"/>
        <v>44349</v>
      </c>
      <c r="I297" s="14" t="str">
        <f t="shared" si="73"/>
        <v>Juriste</v>
      </c>
      <c r="J297" s="14" t="str">
        <f t="shared" si="73"/>
        <v>Juriste</v>
      </c>
      <c r="K297" s="14" t="str">
        <f t="shared" si="73"/>
        <v>FONCTIONS SUPPORTS</v>
      </c>
      <c r="L297" s="14" t="str">
        <f t="shared" si="73"/>
        <v>Juriste financier
Juriste de projet
Juriste opérationnel</v>
      </c>
      <c r="M297" s="14" t="str">
        <f t="shared" si="73"/>
        <v>Legal counsel
Financial lawyer</v>
      </c>
      <c r="N297" s="14" t="str">
        <f t="shared" si="73"/>
        <v xml:space="preserve">Le Juriste assure la sécurité juridique des opérations et activités de l'entreprise, anticipe et alerte sur les risques encourus et formule des recommandations aux dirigeants et collaborateurs. Il contribue par ses analyses au développement de nouveaux produits ou services. Il gère les contentieux et aide à établir la stratégie juridique de l'entreprise. </v>
      </c>
      <c r="O297" s="14" t="str">
        <f t="shared" si="73"/>
        <v xml:space="preserve">
Conseiller, rédiger et négocier les contrats : 
Il participe à la conception des nouveaux produits, notamment sur les montages financiers et le choix des garanties. Pour cela, il adapte  les conditions contractuelles aux évolutions réglementaires en tenant compte de la politique de risques. Il travaille en étroite collaboration avec le service marketing et commercial, valide toute la documentation contractuelle et met à jour la bibliothèque juridique (contrat type, clauses, garanties...). Il négocie les contrats avec les tiers et maintient à jour la documentation contractuelle avec les clients (Condition de service par exemple). 
Assurer une veille juridique et communiquer auprès de sa direction : 
Il assure une veille approfondie des nouvelles réglementations européennes et internationales sur le droit bancaire, financier et sur la jurisprudence, et informe les différentes directions, d'éventuelles alertes pouvant impacter la stratégie ou les activités opérationnelles de l'entreprise. Il reporte également auprès du back et du middle office, les nouvelles directives imposées et les recommandations en matière de droit, afin de les intégrer dans les processus de l'entreprise. Il établit des tableaux de bord et des rapports d'activité à destination de sa direction, et maintient à jour les normes et procédures internes permettant de garantir la conformité juridique de l'entreprise.
Gérer les affaires juridiques et le contentieux : 
Le Juriste travaille sur le pré-contentieux ou le contentieux, prépare les dossiers en définissant une stratégie en fonction des litiges (ex : recouvrement de créance, mise en demeure, solution à l'amiable, prise de contact avec les avocats concernés). Il développe une argumentation en utilisant notamment la jurisprudence et anticipe les issues possibles. Il s'assure de l'exécution de la transaction amiable, de la décision de justice ou du recouvrement des créances. </v>
      </c>
      <c r="P297" s="14" t="str">
        <f t="shared" si="73"/>
        <v xml:space="preserve">Cadre réglementaire général et spécifique aux marchés financiers : 
Le secteur financier a connu de fortes pressions juridiques sur le plan européen et international en réponse aux nouvelles crises successives, qui ont fait émerger les différentes réglementations, notamment Bâle II et III, ou SOX, la lutte anti-blanchiment et anticorruption, les différentes réformes du crédit à la consommation... Le Juriste doit donc être très impliqué auprès des organismes institutionnels et doit parfois assurer une activité de lobbying auprès des instances décisionnaires, pour permettre aux acteurs de la finance d'exercer leur activité.  Il est à la fois le garant de la conformité de l'entreprise en termes de législation et doit rendre les procédures soutenables pour favoriser les opérations. 
Aucours des 20 dernières années, la réglementation financière a beaucoup évolué, en réponse aux crises financières, impactant profondément l'activité des juristes. 
Diversité des spécialités métiers : 
Selon la taille et les activités de l'entreprise, il peut se spécialiser dans différents domaines (ex : fiscalité, droit bancaire, droit boursier, droit des familles et successions, droit des sociétés, droit des affaires). Selon le niveau d'expérience, il peut être attaché aux activités de contentieux ou de veille, ou encore à la conception des produits, ou encadrer une équipe de juristes polyvalents. </v>
      </c>
      <c r="Q297" s="14" t="str">
        <f t="shared" si="73"/>
        <v>Type et taille d'entreprise : 
Il peut travailler dans des entreprises des marchés financiers de taille variable et aura de ce fait des relations hiérarchiques différentes. Il peut faire partie de la direction juridique et fiscale dans de grands groupes ou être attaché directement à la direction générale dans de plus petites structures. 
Type et taille de projet ou d'opération : 
On observe de plus en plus des juristes projets ou opérationnels qui travaillent sur des opérations spécifiques à l'entreprise, en lien notamment avec le service informatique, la propriété intellectuelle, le contentieux...</v>
      </c>
      <c r="R297" s="14" t="str">
        <f t="shared" si="73"/>
        <v xml:space="preserve">Ses horaires sont variables selon les dossiers : en effet certains sujets liés à la réglementation, à la conception des produits ou au contentieux peuvent demander une forte mobilisation du Juriste qui saura alors se rendre disponible. Par ailleurs, dans le domaine de la finance, il est amené à travailler régulièrement avec des entreprises à l'international dont la culture et l'organisation du travail impactent beaucoup ses horaires. Il peut travailler, de ce fait, le soir et les weekends. </v>
      </c>
      <c r="S297" s="14" t="str">
        <f t="shared" si="73"/>
        <v>Ils sont conditionnés par l'entreprise pour laquelle il travaille, par son implantation géographique (nationale ou internationale), car il peut être amené à se déplacer dans les différentes filiales du groupe, chez des clients ou des partenaires, pour des négociations.</v>
      </c>
      <c r="T297" s="14" t="str">
        <f t="shared" si="73"/>
        <v>Directeur général 
Secrétaire général 
Spécialiste conformité
Fiscaliste
Auditeur
Spécialiste IT et cybersécurité
Risk Manager
Stratégiste / économiste
Ensemble des autres fonctions supports de l'entreprise (IT, Fiscal, Administration)</v>
      </c>
      <c r="U297" s="14" t="str">
        <f t="shared" si="73"/>
        <v>Clients
Avocats
Notaires
Administrations sociales et fiscales
Experts-comptables
Commissaires aux comptes
Autorités de place</v>
      </c>
      <c r="V297" s="27" t="s">
        <v>96</v>
      </c>
      <c r="W297" s="4" t="s">
        <v>210</v>
      </c>
      <c r="X297" s="4" t="s">
        <v>135</v>
      </c>
      <c r="Y297" s="4" t="s">
        <v>13</v>
      </c>
      <c r="Z297" s="4">
        <v>2</v>
      </c>
      <c r="AA297" s="4" t="s">
        <v>429</v>
      </c>
      <c r="AB297" s="96" t="s">
        <v>13</v>
      </c>
      <c r="AC297" s="96" t="s">
        <v>13</v>
      </c>
      <c r="AD297" s="96" t="s">
        <v>13</v>
      </c>
      <c r="AE297" s="96" t="str">
        <f>IF(Tableau14556[[#This Row],[N° RNCP-RS]]="-","-","https://www.francecompetences.fr/recherche/rncp/"&amp;Tableau14556[[#This Row],[N° RNCP-RS]])</f>
        <v>-</v>
      </c>
      <c r="AF297" s="141" t="s">
        <v>13</v>
      </c>
      <c r="AG297" s="14" t="s">
        <v>13</v>
      </c>
      <c r="AH297" s="8" t="s">
        <v>13</v>
      </c>
      <c r="AI297" s="14" t="s">
        <v>13</v>
      </c>
      <c r="AJ297" s="8" t="s">
        <v>13</v>
      </c>
      <c r="AK297" s="8" t="s">
        <v>13</v>
      </c>
      <c r="AL297" s="14" t="s">
        <v>13</v>
      </c>
      <c r="AM297" s="14" t="s">
        <v>13</v>
      </c>
      <c r="AN297" s="14" t="s">
        <v>13</v>
      </c>
      <c r="AO297" s="14" t="s">
        <v>13</v>
      </c>
    </row>
    <row r="298" spans="1:41" ht="34.200000000000003" hidden="1" customHeight="1" x14ac:dyDescent="0.3">
      <c r="A298" s="12">
        <v>8</v>
      </c>
      <c r="B298" s="12" t="str">
        <f t="shared" si="72"/>
        <v>ZB</v>
      </c>
      <c r="C298" s="12" t="str">
        <f t="shared" si="72"/>
        <v>SLE</v>
      </c>
      <c r="D298" s="12" t="str">
        <f t="shared" si="72"/>
        <v>DD</v>
      </c>
      <c r="E298" s="12" t="str">
        <f t="shared" si="72"/>
        <v>MFI122</v>
      </c>
      <c r="F298" s="12" t="str">
        <f>Tableau14556[[#This Row],[Code métier]]&amp;Tableau14556[[#This Row],[Compteur ne rien saisir]]</f>
        <v>MFI1228</v>
      </c>
      <c r="G298" s="12" t="str">
        <f t="shared" si="73"/>
        <v>VF</v>
      </c>
      <c r="H298" s="39">
        <f t="shared" si="73"/>
        <v>44349</v>
      </c>
      <c r="I298" s="14" t="str">
        <f t="shared" si="73"/>
        <v>Juriste</v>
      </c>
      <c r="J298" s="14" t="str">
        <f t="shared" si="73"/>
        <v>Juriste</v>
      </c>
      <c r="K298" s="14" t="str">
        <f t="shared" si="73"/>
        <v>FONCTIONS SUPPORTS</v>
      </c>
      <c r="L298" s="14" t="str">
        <f t="shared" si="73"/>
        <v>Juriste financier
Juriste de projet
Juriste opérationnel</v>
      </c>
      <c r="M298" s="14" t="str">
        <f t="shared" si="73"/>
        <v>Legal counsel
Financial lawyer</v>
      </c>
      <c r="N298" s="14" t="str">
        <f t="shared" si="73"/>
        <v xml:space="preserve">Le Juriste assure la sécurité juridique des opérations et activités de l'entreprise, anticipe et alerte sur les risques encourus et formule des recommandations aux dirigeants et collaborateurs. Il contribue par ses analyses au développement de nouveaux produits ou services. Il gère les contentieux et aide à établir la stratégie juridique de l'entreprise. </v>
      </c>
      <c r="O298" s="14" t="str">
        <f t="shared" si="73"/>
        <v xml:space="preserve">
Conseiller, rédiger et négocier les contrats : 
Il participe à la conception des nouveaux produits, notamment sur les montages financiers et le choix des garanties. Pour cela, il adapte  les conditions contractuelles aux évolutions réglementaires en tenant compte de la politique de risques. Il travaille en étroite collaboration avec le service marketing et commercial, valide toute la documentation contractuelle et met à jour la bibliothèque juridique (contrat type, clauses, garanties...). Il négocie les contrats avec les tiers et maintient à jour la documentation contractuelle avec les clients (Condition de service par exemple). 
Assurer une veille juridique et communiquer auprès de sa direction : 
Il assure une veille approfondie des nouvelles réglementations européennes et internationales sur le droit bancaire, financier et sur la jurisprudence, et informe les différentes directions, d'éventuelles alertes pouvant impacter la stratégie ou les activités opérationnelles de l'entreprise. Il reporte également auprès du back et du middle office, les nouvelles directives imposées et les recommandations en matière de droit, afin de les intégrer dans les processus de l'entreprise. Il établit des tableaux de bord et des rapports d'activité à destination de sa direction, et maintient à jour les normes et procédures internes permettant de garantir la conformité juridique de l'entreprise.
Gérer les affaires juridiques et le contentieux : 
Le Juriste travaille sur le pré-contentieux ou le contentieux, prépare les dossiers en définissant une stratégie en fonction des litiges (ex : recouvrement de créance, mise en demeure, solution à l'amiable, prise de contact avec les avocats concernés). Il développe une argumentation en utilisant notamment la jurisprudence et anticipe les issues possibles. Il s'assure de l'exécution de la transaction amiable, de la décision de justice ou du recouvrement des créances. </v>
      </c>
      <c r="P298" s="14" t="str">
        <f t="shared" si="73"/>
        <v xml:space="preserve">Cadre réglementaire général et spécifique aux marchés financiers : 
Le secteur financier a connu de fortes pressions juridiques sur le plan européen et international en réponse aux nouvelles crises successives, qui ont fait émerger les différentes réglementations, notamment Bâle II et III, ou SOX, la lutte anti-blanchiment et anticorruption, les différentes réformes du crédit à la consommation... Le Juriste doit donc être très impliqué auprès des organismes institutionnels et doit parfois assurer une activité de lobbying auprès des instances décisionnaires, pour permettre aux acteurs de la finance d'exercer leur activité.  Il est à la fois le garant de la conformité de l'entreprise en termes de législation et doit rendre les procédures soutenables pour favoriser les opérations. 
Aucours des 20 dernières années, la réglementation financière a beaucoup évolué, en réponse aux crises financières, impactant profondément l'activité des juristes. 
Diversité des spécialités métiers : 
Selon la taille et les activités de l'entreprise, il peut se spécialiser dans différents domaines (ex : fiscalité, droit bancaire, droit boursier, droit des familles et successions, droit des sociétés, droit des affaires). Selon le niveau d'expérience, il peut être attaché aux activités de contentieux ou de veille, ou encore à la conception des produits, ou encadrer une équipe de juristes polyvalents. </v>
      </c>
      <c r="Q298" s="14" t="str">
        <f t="shared" si="73"/>
        <v>Type et taille d'entreprise : 
Il peut travailler dans des entreprises des marchés financiers de taille variable et aura de ce fait des relations hiérarchiques différentes. Il peut faire partie de la direction juridique et fiscale dans de grands groupes ou être attaché directement à la direction générale dans de plus petites structures. 
Type et taille de projet ou d'opération : 
On observe de plus en plus des juristes projets ou opérationnels qui travaillent sur des opérations spécifiques à l'entreprise, en lien notamment avec le service informatique, la propriété intellectuelle, le contentieux...</v>
      </c>
      <c r="R298" s="14" t="str">
        <f t="shared" si="73"/>
        <v xml:space="preserve">Ses horaires sont variables selon les dossiers : en effet certains sujets liés à la réglementation, à la conception des produits ou au contentieux peuvent demander une forte mobilisation du Juriste qui saura alors se rendre disponible. Par ailleurs, dans le domaine de la finance, il est amené à travailler régulièrement avec des entreprises à l'international dont la culture et l'organisation du travail impactent beaucoup ses horaires. Il peut travailler, de ce fait, le soir et les weekends. </v>
      </c>
      <c r="S298" s="14" t="str">
        <f t="shared" si="73"/>
        <v>Ils sont conditionnés par l'entreprise pour laquelle il travaille, par son implantation géographique (nationale ou internationale), car il peut être amené à se déplacer dans les différentes filiales du groupe, chez des clients ou des partenaires, pour des négociations.</v>
      </c>
      <c r="T298" s="14" t="str">
        <f t="shared" si="73"/>
        <v>Directeur général 
Secrétaire général 
Spécialiste conformité
Fiscaliste
Auditeur
Spécialiste IT et cybersécurité
Risk Manager
Stratégiste / économiste
Ensemble des autres fonctions supports de l'entreprise (IT, Fiscal, Administration)</v>
      </c>
      <c r="U298" s="14" t="str">
        <f t="shared" si="73"/>
        <v>Clients
Avocats
Notaires
Administrations sociales et fiscales
Experts-comptables
Commissaires aux comptes
Autorités de place</v>
      </c>
      <c r="V298" s="27" t="s">
        <v>96</v>
      </c>
      <c r="W298" s="4" t="s">
        <v>140</v>
      </c>
      <c r="X298" s="4" t="s">
        <v>143</v>
      </c>
      <c r="Y298" s="4" t="s">
        <v>13</v>
      </c>
      <c r="Z298" s="4">
        <v>4</v>
      </c>
      <c r="AA298" s="4" t="s">
        <v>13</v>
      </c>
      <c r="AB298" s="96" t="s">
        <v>13</v>
      </c>
      <c r="AC298" s="96" t="s">
        <v>13</v>
      </c>
      <c r="AD298" s="96" t="s">
        <v>13</v>
      </c>
      <c r="AE298" s="96" t="str">
        <f>IF(Tableau14556[[#This Row],[N° RNCP-RS]]="-","-","https://www.francecompetences.fr/recherche/rncp/"&amp;Tableau14556[[#This Row],[N° RNCP-RS]])</f>
        <v>-</v>
      </c>
      <c r="AF298" s="141" t="s">
        <v>13</v>
      </c>
      <c r="AG298" s="14" t="s">
        <v>13</v>
      </c>
      <c r="AH298" s="8" t="s">
        <v>13</v>
      </c>
      <c r="AI298" s="14" t="s">
        <v>13</v>
      </c>
      <c r="AJ298" s="8" t="s">
        <v>13</v>
      </c>
      <c r="AK298" s="8" t="s">
        <v>13</v>
      </c>
      <c r="AL298" s="14" t="s">
        <v>13</v>
      </c>
      <c r="AM298" s="14" t="s">
        <v>13</v>
      </c>
      <c r="AN298" s="14" t="s">
        <v>13</v>
      </c>
      <c r="AO298" s="14" t="s">
        <v>13</v>
      </c>
    </row>
    <row r="299" spans="1:41" ht="34.200000000000003" hidden="1" customHeight="1" x14ac:dyDescent="0.3">
      <c r="A299" s="12">
        <v>9</v>
      </c>
      <c r="B299" s="12" t="str">
        <f t="shared" si="72"/>
        <v>ZB</v>
      </c>
      <c r="C299" s="12" t="str">
        <f t="shared" si="72"/>
        <v>SLE</v>
      </c>
      <c r="D299" s="12" t="str">
        <f t="shared" si="72"/>
        <v>DD</v>
      </c>
      <c r="E299" s="12" t="str">
        <f t="shared" si="72"/>
        <v>MFI122</v>
      </c>
      <c r="F299" s="12" t="str">
        <f>Tableau14556[[#This Row],[Code métier]]&amp;Tableau14556[[#This Row],[Compteur ne rien saisir]]</f>
        <v>MFI1229</v>
      </c>
      <c r="G299" s="12" t="str">
        <f t="shared" si="73"/>
        <v>VF</v>
      </c>
      <c r="H299" s="39">
        <f t="shared" si="73"/>
        <v>44349</v>
      </c>
      <c r="I299" s="14" t="str">
        <f t="shared" si="73"/>
        <v>Juriste</v>
      </c>
      <c r="J299" s="14" t="str">
        <f t="shared" si="73"/>
        <v>Juriste</v>
      </c>
      <c r="K299" s="14" t="str">
        <f t="shared" si="73"/>
        <v>FONCTIONS SUPPORTS</v>
      </c>
      <c r="L299" s="14" t="str">
        <f t="shared" si="73"/>
        <v>Juriste financier
Juriste de projet
Juriste opérationnel</v>
      </c>
      <c r="M299" s="14" t="str">
        <f t="shared" si="73"/>
        <v>Legal counsel
Financial lawyer</v>
      </c>
      <c r="N299" s="14" t="str">
        <f t="shared" si="73"/>
        <v xml:space="preserve">Le Juriste assure la sécurité juridique des opérations et activités de l'entreprise, anticipe et alerte sur les risques encourus et formule des recommandations aux dirigeants et collaborateurs. Il contribue par ses analyses au développement de nouveaux produits ou services. Il gère les contentieux et aide à établir la stratégie juridique de l'entreprise. </v>
      </c>
      <c r="O299" s="14" t="str">
        <f t="shared" si="73"/>
        <v xml:space="preserve">
Conseiller, rédiger et négocier les contrats : 
Il participe à la conception des nouveaux produits, notamment sur les montages financiers et le choix des garanties. Pour cela, il adapte  les conditions contractuelles aux évolutions réglementaires en tenant compte de la politique de risques. Il travaille en étroite collaboration avec le service marketing et commercial, valide toute la documentation contractuelle et met à jour la bibliothèque juridique (contrat type, clauses, garanties...). Il négocie les contrats avec les tiers et maintient à jour la documentation contractuelle avec les clients (Condition de service par exemple). 
Assurer une veille juridique et communiquer auprès de sa direction : 
Il assure une veille approfondie des nouvelles réglementations européennes et internationales sur le droit bancaire, financier et sur la jurisprudence, et informe les différentes directions, d'éventuelles alertes pouvant impacter la stratégie ou les activités opérationnelles de l'entreprise. Il reporte également auprès du back et du middle office, les nouvelles directives imposées et les recommandations en matière de droit, afin de les intégrer dans les processus de l'entreprise. Il établit des tableaux de bord et des rapports d'activité à destination de sa direction, et maintient à jour les normes et procédures internes permettant de garantir la conformité juridique de l'entreprise.
Gérer les affaires juridiques et le contentieux : 
Le Juriste travaille sur le pré-contentieux ou le contentieux, prépare les dossiers en définissant une stratégie en fonction des litiges (ex : recouvrement de créance, mise en demeure, solution à l'amiable, prise de contact avec les avocats concernés). Il développe une argumentation en utilisant notamment la jurisprudence et anticipe les issues possibles. Il s'assure de l'exécution de la transaction amiable, de la décision de justice ou du recouvrement des créances. </v>
      </c>
      <c r="P299" s="14" t="str">
        <f t="shared" si="73"/>
        <v xml:space="preserve">Cadre réglementaire général et spécifique aux marchés financiers : 
Le secteur financier a connu de fortes pressions juridiques sur le plan européen et international en réponse aux nouvelles crises successives, qui ont fait émerger les différentes réglementations, notamment Bâle II et III, ou SOX, la lutte anti-blanchiment et anticorruption, les différentes réformes du crédit à la consommation... Le Juriste doit donc être très impliqué auprès des organismes institutionnels et doit parfois assurer une activité de lobbying auprès des instances décisionnaires, pour permettre aux acteurs de la finance d'exercer leur activité.  Il est à la fois le garant de la conformité de l'entreprise en termes de législation et doit rendre les procédures soutenables pour favoriser les opérations. 
Aucours des 20 dernières années, la réglementation financière a beaucoup évolué, en réponse aux crises financières, impactant profondément l'activité des juristes. 
Diversité des spécialités métiers : 
Selon la taille et les activités de l'entreprise, il peut se spécialiser dans différents domaines (ex : fiscalité, droit bancaire, droit boursier, droit des familles et successions, droit des sociétés, droit des affaires). Selon le niveau d'expérience, il peut être attaché aux activités de contentieux ou de veille, ou encore à la conception des produits, ou encadrer une équipe de juristes polyvalents. </v>
      </c>
      <c r="Q299" s="14" t="str">
        <f t="shared" si="73"/>
        <v>Type et taille d'entreprise : 
Il peut travailler dans des entreprises des marchés financiers de taille variable et aura de ce fait des relations hiérarchiques différentes. Il peut faire partie de la direction juridique et fiscale dans de grands groupes ou être attaché directement à la direction générale dans de plus petites structures. 
Type et taille de projet ou d'opération : 
On observe de plus en plus des juristes projets ou opérationnels qui travaillent sur des opérations spécifiques à l'entreprise, en lien notamment avec le service informatique, la propriété intellectuelle, le contentieux...</v>
      </c>
      <c r="R299" s="14" t="str">
        <f t="shared" si="73"/>
        <v xml:space="preserve">Ses horaires sont variables selon les dossiers : en effet certains sujets liés à la réglementation, à la conception des produits ou au contentieux peuvent demander une forte mobilisation du Juriste qui saura alors se rendre disponible. Par ailleurs, dans le domaine de la finance, il est amené à travailler régulièrement avec des entreprises à l'international dont la culture et l'organisation du travail impactent beaucoup ses horaires. Il peut travailler, de ce fait, le soir et les weekends. </v>
      </c>
      <c r="S299" s="14" t="str">
        <f t="shared" si="73"/>
        <v>Ils sont conditionnés par l'entreprise pour laquelle il travaille, par son implantation géographique (nationale ou internationale), car il peut être amené à se déplacer dans les différentes filiales du groupe, chez des clients ou des partenaires, pour des négociations.</v>
      </c>
      <c r="T299" s="14" t="str">
        <f t="shared" si="73"/>
        <v>Directeur général 
Secrétaire général 
Spécialiste conformité
Fiscaliste
Auditeur
Spécialiste IT et cybersécurité
Risk Manager
Stratégiste / économiste
Ensemble des autres fonctions supports de l'entreprise (IT, Fiscal, Administration)</v>
      </c>
      <c r="U299" s="14" t="str">
        <f t="shared" si="73"/>
        <v>Clients
Avocats
Notaires
Administrations sociales et fiscales
Experts-comptables
Commissaires aux comptes
Autorités de place</v>
      </c>
      <c r="V299" s="27" t="s">
        <v>96</v>
      </c>
      <c r="W299" s="4" t="s">
        <v>211</v>
      </c>
      <c r="X299" s="4" t="s">
        <v>158</v>
      </c>
      <c r="Y299" s="4" t="s">
        <v>13</v>
      </c>
      <c r="Z299" s="4">
        <v>3</v>
      </c>
      <c r="AA299" s="4" t="s">
        <v>13</v>
      </c>
      <c r="AB299" s="96" t="s">
        <v>13</v>
      </c>
      <c r="AC299" s="96" t="s">
        <v>13</v>
      </c>
      <c r="AD299" s="96" t="s">
        <v>13</v>
      </c>
      <c r="AE299" s="96" t="str">
        <f>IF(Tableau14556[[#This Row],[N° RNCP-RS]]="-","-","https://www.francecompetences.fr/recherche/rncp/"&amp;Tableau14556[[#This Row],[N° RNCP-RS]])</f>
        <v>-</v>
      </c>
      <c r="AF299" s="141" t="s">
        <v>13</v>
      </c>
      <c r="AG299" s="14" t="s">
        <v>13</v>
      </c>
      <c r="AH299" s="8" t="s">
        <v>13</v>
      </c>
      <c r="AI299" s="14" t="s">
        <v>13</v>
      </c>
      <c r="AJ299" s="8" t="s">
        <v>13</v>
      </c>
      <c r="AK299" s="8" t="s">
        <v>13</v>
      </c>
      <c r="AL299" s="14" t="s">
        <v>13</v>
      </c>
      <c r="AM299" s="14" t="s">
        <v>13</v>
      </c>
      <c r="AN299" s="14" t="s">
        <v>13</v>
      </c>
      <c r="AO299" s="14" t="s">
        <v>13</v>
      </c>
    </row>
    <row r="300" spans="1:41" ht="34.200000000000003" hidden="1" customHeight="1" x14ac:dyDescent="0.3">
      <c r="A300" s="12">
        <v>10</v>
      </c>
      <c r="B300" s="12" t="str">
        <f t="shared" si="72"/>
        <v>ZB</v>
      </c>
      <c r="C300" s="12" t="str">
        <f t="shared" si="72"/>
        <v>SLE</v>
      </c>
      <c r="D300" s="12" t="str">
        <f t="shared" si="72"/>
        <v>DD</v>
      </c>
      <c r="E300" s="12" t="str">
        <f t="shared" si="72"/>
        <v>MFI122</v>
      </c>
      <c r="F300" s="12" t="str">
        <f>Tableau14556[[#This Row],[Code métier]]&amp;Tableau14556[[#This Row],[Compteur ne rien saisir]]</f>
        <v>MFI12210</v>
      </c>
      <c r="G300" s="12" t="str">
        <f t="shared" si="73"/>
        <v>VF</v>
      </c>
      <c r="H300" s="39">
        <f t="shared" si="73"/>
        <v>44349</v>
      </c>
      <c r="I300" s="14" t="str">
        <f t="shared" si="73"/>
        <v>Juriste</v>
      </c>
      <c r="J300" s="14" t="str">
        <f t="shared" si="73"/>
        <v>Juriste</v>
      </c>
      <c r="K300" s="14" t="str">
        <f t="shared" si="73"/>
        <v>FONCTIONS SUPPORTS</v>
      </c>
      <c r="L300" s="14" t="str">
        <f t="shared" si="73"/>
        <v>Juriste financier
Juriste de projet
Juriste opérationnel</v>
      </c>
      <c r="M300" s="14" t="str">
        <f t="shared" si="73"/>
        <v>Legal counsel
Financial lawyer</v>
      </c>
      <c r="N300" s="14" t="str">
        <f t="shared" si="73"/>
        <v xml:space="preserve">Le Juriste assure la sécurité juridique des opérations et activités de l'entreprise, anticipe et alerte sur les risques encourus et formule des recommandations aux dirigeants et collaborateurs. Il contribue par ses analyses au développement de nouveaux produits ou services. Il gère les contentieux et aide à établir la stratégie juridique de l'entreprise. </v>
      </c>
      <c r="O300" s="14" t="str">
        <f t="shared" si="73"/>
        <v xml:space="preserve">
Conseiller, rédiger et négocier les contrats : 
Il participe à la conception des nouveaux produits, notamment sur les montages financiers et le choix des garanties. Pour cela, il adapte  les conditions contractuelles aux évolutions réglementaires en tenant compte de la politique de risques. Il travaille en étroite collaboration avec le service marketing et commercial, valide toute la documentation contractuelle et met à jour la bibliothèque juridique (contrat type, clauses, garanties...). Il négocie les contrats avec les tiers et maintient à jour la documentation contractuelle avec les clients (Condition de service par exemple). 
Assurer une veille juridique et communiquer auprès de sa direction : 
Il assure une veille approfondie des nouvelles réglementations européennes et internationales sur le droit bancaire, financier et sur la jurisprudence, et informe les différentes directions, d'éventuelles alertes pouvant impacter la stratégie ou les activités opérationnelles de l'entreprise. Il reporte également auprès du back et du middle office, les nouvelles directives imposées et les recommandations en matière de droit, afin de les intégrer dans les processus de l'entreprise. Il établit des tableaux de bord et des rapports d'activité à destination de sa direction, et maintient à jour les normes et procédures internes permettant de garantir la conformité juridique de l'entreprise.
Gérer les affaires juridiques et le contentieux : 
Le Juriste travaille sur le pré-contentieux ou le contentieux, prépare les dossiers en définissant une stratégie en fonction des litiges (ex : recouvrement de créance, mise en demeure, solution à l'amiable, prise de contact avec les avocats concernés). Il développe une argumentation en utilisant notamment la jurisprudence et anticipe les issues possibles. Il s'assure de l'exécution de la transaction amiable, de la décision de justice ou du recouvrement des créances. </v>
      </c>
      <c r="P300" s="14" t="str">
        <f t="shared" si="73"/>
        <v xml:space="preserve">Cadre réglementaire général et spécifique aux marchés financiers : 
Le secteur financier a connu de fortes pressions juridiques sur le plan européen et international en réponse aux nouvelles crises successives, qui ont fait émerger les différentes réglementations, notamment Bâle II et III, ou SOX, la lutte anti-blanchiment et anticorruption, les différentes réformes du crédit à la consommation... Le Juriste doit donc être très impliqué auprès des organismes institutionnels et doit parfois assurer une activité de lobbying auprès des instances décisionnaires, pour permettre aux acteurs de la finance d'exercer leur activité.  Il est à la fois le garant de la conformité de l'entreprise en termes de législation et doit rendre les procédures soutenables pour favoriser les opérations. 
Aucours des 20 dernières années, la réglementation financière a beaucoup évolué, en réponse aux crises financières, impactant profondément l'activité des juristes. 
Diversité des spécialités métiers : 
Selon la taille et les activités de l'entreprise, il peut se spécialiser dans différents domaines (ex : fiscalité, droit bancaire, droit boursier, droit des familles et successions, droit des sociétés, droit des affaires). Selon le niveau d'expérience, il peut être attaché aux activités de contentieux ou de veille, ou encore à la conception des produits, ou encadrer une équipe de juristes polyvalents. </v>
      </c>
      <c r="Q300" s="14" t="str">
        <f t="shared" si="73"/>
        <v>Type et taille d'entreprise : 
Il peut travailler dans des entreprises des marchés financiers de taille variable et aura de ce fait des relations hiérarchiques différentes. Il peut faire partie de la direction juridique et fiscale dans de grands groupes ou être attaché directement à la direction générale dans de plus petites structures. 
Type et taille de projet ou d'opération : 
On observe de plus en plus des juristes projets ou opérationnels qui travaillent sur des opérations spécifiques à l'entreprise, en lien notamment avec le service informatique, la propriété intellectuelle, le contentieux...</v>
      </c>
      <c r="R300" s="14" t="str">
        <f t="shared" si="73"/>
        <v xml:space="preserve">Ses horaires sont variables selon les dossiers : en effet certains sujets liés à la réglementation, à la conception des produits ou au contentieux peuvent demander une forte mobilisation du Juriste qui saura alors se rendre disponible. Par ailleurs, dans le domaine de la finance, il est amené à travailler régulièrement avec des entreprises à l'international dont la culture et l'organisation du travail impactent beaucoup ses horaires. Il peut travailler, de ce fait, le soir et les weekends. </v>
      </c>
      <c r="S300" s="14" t="str">
        <f t="shared" si="73"/>
        <v>Ils sont conditionnés par l'entreprise pour laquelle il travaille, par son implantation géographique (nationale ou internationale), car il peut être amené à se déplacer dans les différentes filiales du groupe, chez des clients ou des partenaires, pour des négociations.</v>
      </c>
      <c r="T300" s="14" t="str">
        <f t="shared" si="73"/>
        <v>Directeur général 
Secrétaire général 
Spécialiste conformité
Fiscaliste
Auditeur
Spécialiste IT et cybersécurité
Risk Manager
Stratégiste / économiste
Ensemble des autres fonctions supports de l'entreprise (IT, Fiscal, Administration)</v>
      </c>
      <c r="U300" s="14" t="str">
        <f t="shared" si="73"/>
        <v>Clients
Avocats
Notaires
Administrations sociales et fiscales
Experts-comptables
Commissaires aux comptes
Autorités de place</v>
      </c>
      <c r="V300" s="27" t="s">
        <v>180</v>
      </c>
      <c r="W300" s="4" t="s">
        <v>181</v>
      </c>
      <c r="X300" s="4" t="s">
        <v>183</v>
      </c>
      <c r="Y300" s="4" t="s">
        <v>13</v>
      </c>
      <c r="Z300" s="4">
        <v>4</v>
      </c>
      <c r="AA300" s="4" t="s">
        <v>13</v>
      </c>
      <c r="AB300" s="96" t="s">
        <v>13</v>
      </c>
      <c r="AC300" s="96" t="s">
        <v>13</v>
      </c>
      <c r="AD300" s="96" t="s">
        <v>13</v>
      </c>
      <c r="AE300" s="96" t="str">
        <f>IF(Tableau14556[[#This Row],[N° RNCP-RS]]="-","-","https://www.francecompetences.fr/recherche/rncp/"&amp;Tableau14556[[#This Row],[N° RNCP-RS]])</f>
        <v>-</v>
      </c>
      <c r="AF300" s="141" t="s">
        <v>13</v>
      </c>
      <c r="AG300" s="14" t="s">
        <v>13</v>
      </c>
      <c r="AH300" s="8" t="s">
        <v>13</v>
      </c>
      <c r="AI300" s="14" t="s">
        <v>13</v>
      </c>
      <c r="AJ300" s="8" t="s">
        <v>13</v>
      </c>
      <c r="AK300" s="8" t="s">
        <v>13</v>
      </c>
      <c r="AL300" s="14" t="s">
        <v>13</v>
      </c>
      <c r="AM300" s="14" t="s">
        <v>13</v>
      </c>
      <c r="AN300" s="14" t="s">
        <v>13</v>
      </c>
      <c r="AO300" s="14" t="s">
        <v>13</v>
      </c>
    </row>
    <row r="301" spans="1:41" ht="34.200000000000003" hidden="1" customHeight="1" x14ac:dyDescent="0.3">
      <c r="A301" s="12">
        <v>11</v>
      </c>
      <c r="B301" s="12" t="str">
        <f t="shared" si="72"/>
        <v>ZB</v>
      </c>
      <c r="C301" s="12" t="str">
        <f t="shared" si="72"/>
        <v>SLE</v>
      </c>
      <c r="D301" s="12" t="str">
        <f t="shared" si="72"/>
        <v>DD</v>
      </c>
      <c r="E301" s="12" t="str">
        <f t="shared" si="72"/>
        <v>MFI122</v>
      </c>
      <c r="F301" s="12" t="str">
        <f>Tableau14556[[#This Row],[Code métier]]&amp;Tableau14556[[#This Row],[Compteur ne rien saisir]]</f>
        <v>MFI12211</v>
      </c>
      <c r="G301" s="12" t="str">
        <f t="shared" si="73"/>
        <v>VF</v>
      </c>
      <c r="H301" s="39">
        <f t="shared" si="73"/>
        <v>44349</v>
      </c>
      <c r="I301" s="14" t="str">
        <f t="shared" si="73"/>
        <v>Juriste</v>
      </c>
      <c r="J301" s="14" t="str">
        <f t="shared" si="73"/>
        <v>Juriste</v>
      </c>
      <c r="K301" s="14" t="str">
        <f t="shared" si="73"/>
        <v>FONCTIONS SUPPORTS</v>
      </c>
      <c r="L301" s="14" t="str">
        <f t="shared" ref="L301:U302" si="74">IF(L299="","",L299)</f>
        <v>Juriste financier
Juriste de projet
Juriste opérationnel</v>
      </c>
      <c r="M301" s="14" t="str">
        <f t="shared" si="74"/>
        <v>Legal counsel
Financial lawyer</v>
      </c>
      <c r="N301" s="14" t="str">
        <f t="shared" si="74"/>
        <v xml:space="preserve">Le Juriste assure la sécurité juridique des opérations et activités de l'entreprise, anticipe et alerte sur les risques encourus et formule des recommandations aux dirigeants et collaborateurs. Il contribue par ses analyses au développement de nouveaux produits ou services. Il gère les contentieux et aide à établir la stratégie juridique de l'entreprise. </v>
      </c>
      <c r="O301" s="14" t="str">
        <f t="shared" si="74"/>
        <v xml:space="preserve">
Conseiller, rédiger et négocier les contrats : 
Il participe à la conception des nouveaux produits, notamment sur les montages financiers et le choix des garanties. Pour cela, il adapte  les conditions contractuelles aux évolutions réglementaires en tenant compte de la politique de risques. Il travaille en étroite collaboration avec le service marketing et commercial, valide toute la documentation contractuelle et met à jour la bibliothèque juridique (contrat type, clauses, garanties...). Il négocie les contrats avec les tiers et maintient à jour la documentation contractuelle avec les clients (Condition de service par exemple). 
Assurer une veille juridique et communiquer auprès de sa direction : 
Il assure une veille approfondie des nouvelles réglementations européennes et internationales sur le droit bancaire, financier et sur la jurisprudence, et informe les différentes directions, d'éventuelles alertes pouvant impacter la stratégie ou les activités opérationnelles de l'entreprise. Il reporte également auprès du back et du middle office, les nouvelles directives imposées et les recommandations en matière de droit, afin de les intégrer dans les processus de l'entreprise. Il établit des tableaux de bord et des rapports d'activité à destination de sa direction, et maintient à jour les normes et procédures internes permettant de garantir la conformité juridique de l'entreprise.
Gérer les affaires juridiques et le contentieux : 
Le Juriste travaille sur le pré-contentieux ou le contentieux, prépare les dossiers en définissant une stratégie en fonction des litiges (ex : recouvrement de créance, mise en demeure, solution à l'amiable, prise de contact avec les avocats concernés). Il développe une argumentation en utilisant notamment la jurisprudence et anticipe les issues possibles. Il s'assure de l'exécution de la transaction amiable, de la décision de justice ou du recouvrement des créances. </v>
      </c>
      <c r="P301" s="14" t="str">
        <f t="shared" si="74"/>
        <v xml:space="preserve">Cadre réglementaire général et spécifique aux marchés financiers : 
Le secteur financier a connu de fortes pressions juridiques sur le plan européen et international en réponse aux nouvelles crises successives, qui ont fait émerger les différentes réglementations, notamment Bâle II et III, ou SOX, la lutte anti-blanchiment et anticorruption, les différentes réformes du crédit à la consommation... Le Juriste doit donc être très impliqué auprès des organismes institutionnels et doit parfois assurer une activité de lobbying auprès des instances décisionnaires, pour permettre aux acteurs de la finance d'exercer leur activité.  Il est à la fois le garant de la conformité de l'entreprise en termes de législation et doit rendre les procédures soutenables pour favoriser les opérations. 
Aucours des 20 dernières années, la réglementation financière a beaucoup évolué, en réponse aux crises financières, impactant profondément l'activité des juristes. 
Diversité des spécialités métiers : 
Selon la taille et les activités de l'entreprise, il peut se spécialiser dans différents domaines (ex : fiscalité, droit bancaire, droit boursier, droit des familles et successions, droit des sociétés, droit des affaires). Selon le niveau d'expérience, il peut être attaché aux activités de contentieux ou de veille, ou encore à la conception des produits, ou encadrer une équipe de juristes polyvalents. </v>
      </c>
      <c r="Q301" s="14" t="str">
        <f t="shared" si="74"/>
        <v>Type et taille d'entreprise : 
Il peut travailler dans des entreprises des marchés financiers de taille variable et aura de ce fait des relations hiérarchiques différentes. Il peut faire partie de la direction juridique et fiscale dans de grands groupes ou être attaché directement à la direction générale dans de plus petites structures. 
Type et taille de projet ou d'opération : 
On observe de plus en plus des juristes projets ou opérationnels qui travaillent sur des opérations spécifiques à l'entreprise, en lien notamment avec le service informatique, la propriété intellectuelle, le contentieux...</v>
      </c>
      <c r="R301" s="14" t="str">
        <f t="shared" si="74"/>
        <v xml:space="preserve">Ses horaires sont variables selon les dossiers : en effet certains sujets liés à la réglementation, à la conception des produits ou au contentieux peuvent demander une forte mobilisation du Juriste qui saura alors se rendre disponible. Par ailleurs, dans le domaine de la finance, il est amené à travailler régulièrement avec des entreprises à l'international dont la culture et l'organisation du travail impactent beaucoup ses horaires. Il peut travailler, de ce fait, le soir et les weekends. </v>
      </c>
      <c r="S301" s="14" t="str">
        <f t="shared" si="74"/>
        <v>Ils sont conditionnés par l'entreprise pour laquelle il travaille, par son implantation géographique (nationale ou internationale), car il peut être amené à se déplacer dans les différentes filiales du groupe, chez des clients ou des partenaires, pour des négociations.</v>
      </c>
      <c r="T301" s="14" t="str">
        <f t="shared" si="74"/>
        <v>Directeur général 
Secrétaire général 
Spécialiste conformité
Fiscaliste
Auditeur
Spécialiste IT et cybersécurité
Risk Manager
Stratégiste / économiste
Ensemble des autres fonctions supports de l'entreprise (IT, Fiscal, Administration)</v>
      </c>
      <c r="U301" s="14" t="str">
        <f t="shared" si="74"/>
        <v>Clients
Avocats
Notaires
Administrations sociales et fiscales
Experts-comptables
Commissaires aux comptes
Autorités de place</v>
      </c>
      <c r="V301" s="27" t="s">
        <v>162</v>
      </c>
      <c r="W301" s="4" t="s">
        <v>163</v>
      </c>
      <c r="X301" s="4" t="s">
        <v>165</v>
      </c>
      <c r="Y301" s="4" t="s">
        <v>13</v>
      </c>
      <c r="Z301" s="4">
        <v>3</v>
      </c>
      <c r="AA301" s="4" t="s">
        <v>13</v>
      </c>
      <c r="AB301" s="96" t="s">
        <v>13</v>
      </c>
      <c r="AC301" s="96" t="s">
        <v>13</v>
      </c>
      <c r="AD301" s="96" t="s">
        <v>13</v>
      </c>
      <c r="AE301" s="96" t="str">
        <f>IF(Tableau14556[[#This Row],[N° RNCP-RS]]="-","-","https://www.francecompetences.fr/recherche/rncp/"&amp;Tableau14556[[#This Row],[N° RNCP-RS]])</f>
        <v>-</v>
      </c>
      <c r="AF301" s="141" t="s">
        <v>13</v>
      </c>
      <c r="AG301" s="14" t="s">
        <v>13</v>
      </c>
      <c r="AH301" s="8" t="s">
        <v>13</v>
      </c>
      <c r="AI301" s="14" t="s">
        <v>13</v>
      </c>
      <c r="AJ301" s="8" t="s">
        <v>13</v>
      </c>
      <c r="AK301" s="8" t="s">
        <v>13</v>
      </c>
      <c r="AL301" s="14" t="s">
        <v>13</v>
      </c>
      <c r="AM301" s="14" t="s">
        <v>13</v>
      </c>
      <c r="AN301" s="14" t="s">
        <v>13</v>
      </c>
      <c r="AO301" s="14" t="s">
        <v>13</v>
      </c>
    </row>
    <row r="302" spans="1:41" ht="34.200000000000003" hidden="1" customHeight="1" x14ac:dyDescent="0.3">
      <c r="A302" s="12">
        <v>12</v>
      </c>
      <c r="B302" s="12" t="str">
        <f t="shared" si="72"/>
        <v>ZB</v>
      </c>
      <c r="C302" s="12" t="str">
        <f t="shared" si="72"/>
        <v>SLE</v>
      </c>
      <c r="D302" s="12" t="str">
        <f t="shared" si="72"/>
        <v>DD</v>
      </c>
      <c r="E302" s="12" t="str">
        <f t="shared" si="72"/>
        <v>MFI122</v>
      </c>
      <c r="F302" s="12" t="str">
        <f>Tableau14556[[#This Row],[Code métier]]&amp;Tableau14556[[#This Row],[Compteur ne rien saisir]]</f>
        <v>MFI12212</v>
      </c>
      <c r="G302" s="12" t="str">
        <f t="shared" si="73"/>
        <v>VF</v>
      </c>
      <c r="H302" s="39">
        <f t="shared" si="73"/>
        <v>44349</v>
      </c>
      <c r="I302" s="14" t="str">
        <f t="shared" si="73"/>
        <v>Juriste</v>
      </c>
      <c r="J302" s="14" t="str">
        <f t="shared" si="73"/>
        <v>Juriste</v>
      </c>
      <c r="K302" s="14" t="str">
        <f t="shared" si="73"/>
        <v>FONCTIONS SUPPORTS</v>
      </c>
      <c r="L302" s="14" t="str">
        <f t="shared" si="74"/>
        <v>Juriste financier
Juriste de projet
Juriste opérationnel</v>
      </c>
      <c r="M302" s="14" t="str">
        <f t="shared" si="74"/>
        <v>Legal counsel
Financial lawyer</v>
      </c>
      <c r="N302" s="14" t="str">
        <f t="shared" si="74"/>
        <v xml:space="preserve">Le Juriste assure la sécurité juridique des opérations et activités de l'entreprise, anticipe et alerte sur les risques encourus et formule des recommandations aux dirigeants et collaborateurs. Il contribue par ses analyses au développement de nouveaux produits ou services. Il gère les contentieux et aide à établir la stratégie juridique de l'entreprise. </v>
      </c>
      <c r="O302" s="14" t="str">
        <f t="shared" si="74"/>
        <v xml:space="preserve">
Conseiller, rédiger et négocier les contrats : 
Il participe à la conception des nouveaux produits, notamment sur les montages financiers et le choix des garanties. Pour cela, il adapte  les conditions contractuelles aux évolutions réglementaires en tenant compte de la politique de risques. Il travaille en étroite collaboration avec le service marketing et commercial, valide toute la documentation contractuelle et met à jour la bibliothèque juridique (contrat type, clauses, garanties...). Il négocie les contrats avec les tiers et maintient à jour la documentation contractuelle avec les clients (Condition de service par exemple). 
Assurer une veille juridique et communiquer auprès de sa direction : 
Il assure une veille approfondie des nouvelles réglementations européennes et internationales sur le droit bancaire, financier et sur la jurisprudence, et informe les différentes directions, d'éventuelles alertes pouvant impacter la stratégie ou les activités opérationnelles de l'entreprise. Il reporte également auprès du back et du middle office, les nouvelles directives imposées et les recommandations en matière de droit, afin de les intégrer dans les processus de l'entreprise. Il établit des tableaux de bord et des rapports d'activité à destination de sa direction, et maintient à jour les normes et procédures internes permettant de garantir la conformité juridique de l'entreprise.
Gérer les affaires juridiques et le contentieux : 
Le Juriste travaille sur le pré-contentieux ou le contentieux, prépare les dossiers en définissant une stratégie en fonction des litiges (ex : recouvrement de créance, mise en demeure, solution à l'amiable, prise de contact avec les avocats concernés). Il développe une argumentation en utilisant notamment la jurisprudence et anticipe les issues possibles. Il s'assure de l'exécution de la transaction amiable, de la décision de justice ou du recouvrement des créances. </v>
      </c>
      <c r="P302" s="14" t="str">
        <f t="shared" si="74"/>
        <v xml:space="preserve">Cadre réglementaire général et spécifique aux marchés financiers : 
Le secteur financier a connu de fortes pressions juridiques sur le plan européen et international en réponse aux nouvelles crises successives, qui ont fait émerger les différentes réglementations, notamment Bâle II et III, ou SOX, la lutte anti-blanchiment et anticorruption, les différentes réformes du crédit à la consommation... Le Juriste doit donc être très impliqué auprès des organismes institutionnels et doit parfois assurer une activité de lobbying auprès des instances décisionnaires, pour permettre aux acteurs de la finance d'exercer leur activité.  Il est à la fois le garant de la conformité de l'entreprise en termes de législation et doit rendre les procédures soutenables pour favoriser les opérations. 
Aucours des 20 dernières années, la réglementation financière a beaucoup évolué, en réponse aux crises financières, impactant profondément l'activité des juristes. 
Diversité des spécialités métiers : 
Selon la taille et les activités de l'entreprise, il peut se spécialiser dans différents domaines (ex : fiscalité, droit bancaire, droit boursier, droit des familles et successions, droit des sociétés, droit des affaires). Selon le niveau d'expérience, il peut être attaché aux activités de contentieux ou de veille, ou encore à la conception des produits, ou encadrer une équipe de juristes polyvalents. </v>
      </c>
      <c r="Q302" s="14" t="str">
        <f t="shared" si="74"/>
        <v>Type et taille d'entreprise : 
Il peut travailler dans des entreprises des marchés financiers de taille variable et aura de ce fait des relations hiérarchiques différentes. Il peut faire partie de la direction juridique et fiscale dans de grands groupes ou être attaché directement à la direction générale dans de plus petites structures. 
Type et taille de projet ou d'opération : 
On observe de plus en plus des juristes projets ou opérationnels qui travaillent sur des opérations spécifiques à l'entreprise, en lien notamment avec le service informatique, la propriété intellectuelle, le contentieux...</v>
      </c>
      <c r="R302" s="14" t="str">
        <f t="shared" si="74"/>
        <v xml:space="preserve">Ses horaires sont variables selon les dossiers : en effet certains sujets liés à la réglementation, à la conception des produits ou au contentieux peuvent demander une forte mobilisation du Juriste qui saura alors se rendre disponible. Par ailleurs, dans le domaine de la finance, il est amené à travailler régulièrement avec des entreprises à l'international dont la culture et l'organisation du travail impactent beaucoup ses horaires. Il peut travailler, de ce fait, le soir et les weekends. </v>
      </c>
      <c r="S302" s="14" t="str">
        <f t="shared" si="74"/>
        <v>Ils sont conditionnés par l'entreprise pour laquelle il travaille, par son implantation géographique (nationale ou internationale), car il peut être amené à se déplacer dans les différentes filiales du groupe, chez des clients ou des partenaires, pour des négociations.</v>
      </c>
      <c r="T302" s="14" t="str">
        <f t="shared" si="74"/>
        <v>Directeur général 
Secrétaire général 
Spécialiste conformité
Fiscaliste
Auditeur
Spécialiste IT et cybersécurité
Risk Manager
Stratégiste / économiste
Ensemble des autres fonctions supports de l'entreprise (IT, Fiscal, Administration)</v>
      </c>
      <c r="U302" s="14" t="str">
        <f t="shared" si="74"/>
        <v>Clients
Avocats
Notaires
Administrations sociales et fiscales
Experts-comptables
Commissaires aux comptes
Autorités de place</v>
      </c>
      <c r="V302" s="27" t="s">
        <v>162</v>
      </c>
      <c r="W302" s="4" t="s">
        <v>268</v>
      </c>
      <c r="X302" s="4" t="s">
        <v>172</v>
      </c>
      <c r="Y302" s="4" t="s">
        <v>13</v>
      </c>
      <c r="Z302" s="4">
        <v>3</v>
      </c>
      <c r="AA302" s="4" t="s">
        <v>13</v>
      </c>
      <c r="AB302" s="96" t="s">
        <v>13</v>
      </c>
      <c r="AC302" s="96" t="s">
        <v>13</v>
      </c>
      <c r="AD302" s="96" t="s">
        <v>13</v>
      </c>
      <c r="AE302" s="96" t="str">
        <f>IF(Tableau14556[[#This Row],[N° RNCP-RS]]="-","-","https://www.francecompetences.fr/recherche/rncp/"&amp;Tableau14556[[#This Row],[N° RNCP-RS]])</f>
        <v>-</v>
      </c>
      <c r="AF302" s="141" t="s">
        <v>13</v>
      </c>
      <c r="AG302" s="14" t="s">
        <v>13</v>
      </c>
      <c r="AH302" s="8" t="s">
        <v>13</v>
      </c>
      <c r="AI302" s="14" t="s">
        <v>13</v>
      </c>
      <c r="AJ302" s="8" t="s">
        <v>13</v>
      </c>
      <c r="AK302" s="8" t="s">
        <v>13</v>
      </c>
      <c r="AL302" s="14" t="s">
        <v>13</v>
      </c>
      <c r="AM302" s="14" t="s">
        <v>13</v>
      </c>
      <c r="AN302" s="14" t="s">
        <v>13</v>
      </c>
      <c r="AO302" s="14" t="s">
        <v>13</v>
      </c>
    </row>
    <row r="303" spans="1:41" ht="288" hidden="1" x14ac:dyDescent="0.3">
      <c r="A303" s="11">
        <v>1</v>
      </c>
      <c r="B303" s="5" t="s">
        <v>281</v>
      </c>
      <c r="C303" s="82" t="s">
        <v>218</v>
      </c>
      <c r="D303" s="5" t="s">
        <v>247</v>
      </c>
      <c r="E303" s="11" t="s">
        <v>65</v>
      </c>
      <c r="F303" s="11" t="str">
        <f>Tableau14556[[#This Row],[Code métier]]&amp;Tableau14556[[#This Row],[Compteur ne rien saisir]]</f>
        <v>MFI1231</v>
      </c>
      <c r="G303" s="5" t="s">
        <v>448</v>
      </c>
      <c r="H303" s="37">
        <v>44350</v>
      </c>
      <c r="I303" s="5" t="s">
        <v>206</v>
      </c>
      <c r="J303" s="5" t="s">
        <v>206</v>
      </c>
      <c r="K303" s="5" t="s">
        <v>204</v>
      </c>
      <c r="L303" s="5" t="s">
        <v>430</v>
      </c>
      <c r="M303" s="5" t="s">
        <v>431</v>
      </c>
      <c r="N303" s="5" t="s">
        <v>457</v>
      </c>
      <c r="O303" s="5" t="s">
        <v>580</v>
      </c>
      <c r="P303" s="147" t="s">
        <v>581</v>
      </c>
      <c r="Q303" s="147" t="s">
        <v>643</v>
      </c>
      <c r="R303" s="5" t="s">
        <v>458</v>
      </c>
      <c r="S303" s="5" t="s">
        <v>459</v>
      </c>
      <c r="T303" s="5" t="s">
        <v>460</v>
      </c>
      <c r="U303" s="5" t="s">
        <v>461</v>
      </c>
      <c r="V303" s="27" t="s">
        <v>96</v>
      </c>
      <c r="W303" s="4" t="s">
        <v>140</v>
      </c>
      <c r="X303" s="4" t="s">
        <v>143</v>
      </c>
      <c r="Y303" s="4">
        <v>1</v>
      </c>
      <c r="Z303" s="4">
        <v>4</v>
      </c>
      <c r="AA303" s="4" t="s">
        <v>13</v>
      </c>
      <c r="AB303" s="94">
        <v>15367</v>
      </c>
      <c r="AC303" s="94" t="s">
        <v>536</v>
      </c>
      <c r="AD303" s="94" t="s">
        <v>13</v>
      </c>
      <c r="AE303" s="94" t="s">
        <v>538</v>
      </c>
      <c r="AF303" s="118" t="s">
        <v>556</v>
      </c>
      <c r="AG303" s="11" t="s">
        <v>13</v>
      </c>
      <c r="AH303" s="5" t="s">
        <v>13</v>
      </c>
      <c r="AI303" s="11" t="s">
        <v>13</v>
      </c>
      <c r="AJ303" s="5" t="s">
        <v>2</v>
      </c>
      <c r="AK303" s="5" t="s">
        <v>2</v>
      </c>
      <c r="AL303" s="11" t="s">
        <v>13</v>
      </c>
      <c r="AM303" s="11" t="s">
        <v>13</v>
      </c>
      <c r="AN303" s="11" t="s">
        <v>13</v>
      </c>
      <c r="AO303" s="11" t="s">
        <v>13</v>
      </c>
    </row>
    <row r="304" spans="1:41" ht="34.200000000000003" hidden="1" customHeight="1" x14ac:dyDescent="0.3">
      <c r="A304" s="11">
        <v>2</v>
      </c>
      <c r="B304" s="11" t="str">
        <f t="shared" ref="B304:E314" si="75">IF(B303="","",B303)</f>
        <v>SAL</v>
      </c>
      <c r="C304" s="11" t="str">
        <f t="shared" si="75"/>
        <v>SLE</v>
      </c>
      <c r="D304" s="11" t="str">
        <f t="shared" si="75"/>
        <v>DD</v>
      </c>
      <c r="E304" s="13" t="str">
        <f t="shared" si="75"/>
        <v>MFI123</v>
      </c>
      <c r="F304" s="13" t="str">
        <f>Tableau14556[[#This Row],[Code métier]]&amp;Tableau14556[[#This Row],[Compteur ne rien saisir]]</f>
        <v>MFI1232</v>
      </c>
      <c r="G304" s="11" t="str">
        <f t="shared" ref="G304:U314" si="76">IF(G303="","",G303)</f>
        <v>VF</v>
      </c>
      <c r="H304" s="38">
        <f t="shared" si="76"/>
        <v>44350</v>
      </c>
      <c r="I304" s="13" t="str">
        <f t="shared" si="76"/>
        <v>Fiscaliste</v>
      </c>
      <c r="J304" s="13" t="str">
        <f t="shared" si="76"/>
        <v>Fiscaliste</v>
      </c>
      <c r="K304" s="13" t="str">
        <f t="shared" si="76"/>
        <v>FONCTIONS SUPPORTS</v>
      </c>
      <c r="L304" s="13" t="str">
        <f t="shared" si="76"/>
        <v>Fiscaliste d'entreprise 
Juriste fiscaliste
Expert fiscal 
Conseiller fiscal 
Avocat fiscaliste</v>
      </c>
      <c r="M304" s="13" t="str">
        <f t="shared" si="76"/>
        <v>Tax Specialist</v>
      </c>
      <c r="N304" s="13" t="str">
        <f t="shared" si="76"/>
        <v xml:space="preserve">Le Fiscaliste  assiste l'entreprise dans toutes ses tâches liées aux réglementations et obligations fiscales. Il doit lui permettre d'être en conformité et également de trouver des leviers afin de réguler la pression fiscale et potentiellement augmenter la valeur de l'entreprise. </v>
      </c>
      <c r="O304" s="13" t="str">
        <f t="shared" si="76"/>
        <v>Maitriser la législation, l'imposition et contrôler les déclarations :
Le Fiscaliste s'assure de la conformité de l'entreprise face aux exigences réglementaires liées à la fiscalité et assure pour cela une veille régulière et transversale sur les outils, les normes et la réglementation. Il analyse régulièrement les risques fiscaux et remplit les déclarations auprès de l’administration pour ne pas exposer l’entreprise à des sanctions. Il tend également à réduire la pression fiscale. Il est à l’aise avec les chiffres et a une bonne connaissance comptable et financière. Il suit les contrôles fiscaux en assurant l'interface avec l'administration fiscale.
Avoir une approche financière et conseiller ses collaborateurs sur les normes européennes et internationales :
Il doit avoir une vision transversale de la comptabilité, des finances de l'entreprise et doit intégrer, selon son périmètre géographique, la législation et les normes internationales pour faire des choix d'orientation fiscale. Il participe à la formation des collaborateurs comptables et financiers sur ces normes et met en place les retraitements spécifiques. Il peut également assurer un reporting régulier à la direction et/ou aux actionnaires en fonction de la structure de l’entreprise. 
Définir des stratégies fiscales et/ou opérationnelles :
Il suit, contrôle et élabore des stratégies d'optimisation fiscale tout en respectant les normes fiscales. Il propose des stratégies pour créer des leviers d'optimisation régulée et permettre à l'entreprise d'adapter ses objectifs de développement économique, structurels... Il participe à la conception et à l'élaboration de produits ou services fiscaux (prix de transfert, crédit impôt recherche, produits bancaires, propriété intellectuelle...). Il est le partenaire de la Direction dans la définition de la stratégie de l’entreprise et accompagne ses projets de développement.</v>
      </c>
      <c r="P304" s="13" t="str">
        <f t="shared" si="76"/>
        <v xml:space="preserve">
Normes et réglementation : 
Les évolutions des normes fiscales françaises (dont les lois de finances et rectificatives), européennes et internationales, ont fait émerger plus de départements "fiscalité" dans les entreprises des marchés financiers. 
Par exemple, les produits bancaires et la gestion de patrimoine étant de plus en plus centrés sur les dispositions fiscales, les compétences attendues sont de plus en plus pointues.
Contrôle et digitalisation du métier :
Le métier de fiscaliste continuera à évoluer avec la mise en place d’outils de contrôle des risques, de détection d’anomalies et de mise en place de plans d’actions permettant d’anticiper les évolutions fiscales. Il doit intégrer de manière systématique le digital dans ses process métier car les outils de contrôles et de transfert de données sont couramment dématérialisés, notamment dans les grandes structures. 
Diversité des activités de l'entreprise : 
Selon la taille de l'entreprise, le Fiscaliste va avoir un rôle qui peut être très tourné vers l'international, selon les filiales, les secteurs d'activités, et l'histoire de l'entreprise : plus elle est ancienne avec de nombreuses filiales, plus l'analyse et la structuration fiscale seront complexes.
</v>
      </c>
      <c r="Q304" s="13" t="str">
        <f t="shared" si="76"/>
        <v>Type et taille d'entreprise : 
Il peut travailler dans des entreprises des marchés financiers de taille variable et a de ce fait des relations hiérarchiques différentes. Il peut être rattaché à différentes directions : Financière, juridique... ou directement à la Direction générale dans de plus petites structures. Il travaille souvent en tant qu'avocat fiscaliste, par exemple en fusion-acquisition, en fiscalité internationale, en prix de transfert, ou sur la fiscalité personnelle. 
Type et taille de mission :
C'est un métier transversal, qui assure des missions très variées, soit orientées sur la stratégie fiscale de l'entreprise, soit sur une approche produit (Plan d'épargne avec le service RH, ou encore le Crédit Impôt Recherche avec la direction R&amp;D). Il a des missions de veille et de contrôle de conformité et doit échanger en cas de litige avec l'administration pour défendre l'entreprise.</v>
      </c>
      <c r="R304" s="13" t="str">
        <f t="shared" si="76"/>
        <v>Selon les phases de vie de l'entreprise, certains dossiers peuvent requérir une présence accrue du fiscaliste (contrôle fiscaux, rachats...), de nombreuses réunions et un temps d'étude du fond des dossiers. Il se rend pour cela disponible et doit faire face à un rythme de travail très fluctuant, conditionné également par le calendrier fiscal (ex : dates de l'exercice social).</v>
      </c>
      <c r="S304" s="13" t="str">
        <f t="shared" si="76"/>
        <v>Ils sont conditionnés par l'entreprise pour laquelle il travaille, par son implantation géographique (nationale ou internationale) car il peut être amené à se déplacer dans les différentes filiales du groupe, afin de rencontrer ses interlocuteurs internes, mais également les administrations fiscales locales.</v>
      </c>
      <c r="T304" s="13" t="str">
        <f t="shared" si="76"/>
        <v xml:space="preserve">Directeur général 
Secrétaire général 
Comptable
Juriste
Auditeur
Spécialiste IT et cybersécurité
Risk Manager
Analyste stratégique / économiste
Structureur
Ensemble des autres fonctions supports de l'entreprise (IT, Juridique, Administration)
</v>
      </c>
      <c r="U304" s="13" t="str">
        <f t="shared" si="76"/>
        <v>Avocats
Notaires
Administrations fiscales
Experts-comptables
Commissaires aux comptes</v>
      </c>
      <c r="V304" s="27" t="s">
        <v>162</v>
      </c>
      <c r="W304" s="4" t="s">
        <v>163</v>
      </c>
      <c r="X304" s="4" t="s">
        <v>275</v>
      </c>
      <c r="Y304" s="4">
        <v>2</v>
      </c>
      <c r="Z304" s="4">
        <v>4</v>
      </c>
      <c r="AA304" s="4" t="s">
        <v>13</v>
      </c>
      <c r="AB304" s="95">
        <v>34072</v>
      </c>
      <c r="AC304" s="95" t="s">
        <v>497</v>
      </c>
      <c r="AD304" s="95" t="s">
        <v>13</v>
      </c>
      <c r="AE304" s="95" t="s">
        <v>526</v>
      </c>
      <c r="AF304" s="137" t="s">
        <v>552</v>
      </c>
      <c r="AG304" s="13" t="s">
        <v>13</v>
      </c>
      <c r="AH304" s="26" t="s">
        <v>13</v>
      </c>
      <c r="AI304" s="13" t="s">
        <v>13</v>
      </c>
      <c r="AJ304" s="26" t="s">
        <v>13</v>
      </c>
      <c r="AK304" s="26" t="s">
        <v>394</v>
      </c>
      <c r="AL304" s="13" t="s">
        <v>13</v>
      </c>
      <c r="AM304" s="13" t="s">
        <v>13</v>
      </c>
      <c r="AN304" s="13" t="s">
        <v>13</v>
      </c>
      <c r="AO304" s="13" t="s">
        <v>13</v>
      </c>
    </row>
    <row r="305" spans="1:41" ht="34.200000000000003" hidden="1" customHeight="1" x14ac:dyDescent="0.3">
      <c r="A305" s="11">
        <v>3</v>
      </c>
      <c r="B305" s="11" t="str">
        <f t="shared" si="75"/>
        <v>SAL</v>
      </c>
      <c r="C305" s="11" t="str">
        <f t="shared" si="75"/>
        <v>SLE</v>
      </c>
      <c r="D305" s="11" t="str">
        <f t="shared" si="75"/>
        <v>DD</v>
      </c>
      <c r="E305" s="13" t="str">
        <f t="shared" si="75"/>
        <v>MFI123</v>
      </c>
      <c r="F305" s="13" t="str">
        <f>Tableau14556[[#This Row],[Code métier]]&amp;Tableau14556[[#This Row],[Compteur ne rien saisir]]</f>
        <v>MFI1233</v>
      </c>
      <c r="G305" s="11" t="str">
        <f t="shared" si="76"/>
        <v>VF</v>
      </c>
      <c r="H305" s="38">
        <f t="shared" si="76"/>
        <v>44350</v>
      </c>
      <c r="I305" s="13" t="str">
        <f t="shared" si="76"/>
        <v>Fiscaliste</v>
      </c>
      <c r="J305" s="13" t="str">
        <f t="shared" si="76"/>
        <v>Fiscaliste</v>
      </c>
      <c r="K305" s="13" t="str">
        <f t="shared" si="76"/>
        <v>FONCTIONS SUPPORTS</v>
      </c>
      <c r="L305" s="13" t="str">
        <f t="shared" si="76"/>
        <v>Fiscaliste d'entreprise 
Juriste fiscaliste
Expert fiscal 
Conseiller fiscal 
Avocat fiscaliste</v>
      </c>
      <c r="M305" s="13" t="str">
        <f t="shared" si="76"/>
        <v>Tax Specialist</v>
      </c>
      <c r="N305" s="13" t="str">
        <f t="shared" si="76"/>
        <v xml:space="preserve">Le Fiscaliste  assiste l'entreprise dans toutes ses tâches liées aux réglementations et obligations fiscales. Il doit lui permettre d'être en conformité et également de trouver des leviers afin de réguler la pression fiscale et potentiellement augmenter la valeur de l'entreprise. </v>
      </c>
      <c r="O305" s="13" t="str">
        <f t="shared" si="76"/>
        <v>Maitriser la législation, l'imposition et contrôler les déclarations :
Le Fiscaliste s'assure de la conformité de l'entreprise face aux exigences réglementaires liées à la fiscalité et assure pour cela une veille régulière et transversale sur les outils, les normes et la réglementation. Il analyse régulièrement les risques fiscaux et remplit les déclarations auprès de l’administration pour ne pas exposer l’entreprise à des sanctions. Il tend également à réduire la pression fiscale. Il est à l’aise avec les chiffres et a une bonne connaissance comptable et financière. Il suit les contrôles fiscaux en assurant l'interface avec l'administration fiscale.
Avoir une approche financière et conseiller ses collaborateurs sur les normes européennes et internationales :
Il doit avoir une vision transversale de la comptabilité, des finances de l'entreprise et doit intégrer, selon son périmètre géographique, la législation et les normes internationales pour faire des choix d'orientation fiscale. Il participe à la formation des collaborateurs comptables et financiers sur ces normes et met en place les retraitements spécifiques. Il peut également assurer un reporting régulier à la direction et/ou aux actionnaires en fonction de la structure de l’entreprise. 
Définir des stratégies fiscales et/ou opérationnelles :
Il suit, contrôle et élabore des stratégies d'optimisation fiscale tout en respectant les normes fiscales. Il propose des stratégies pour créer des leviers d'optimisation régulée et permettre à l'entreprise d'adapter ses objectifs de développement économique, structurels... Il participe à la conception et à l'élaboration de produits ou services fiscaux (prix de transfert, crédit impôt recherche, produits bancaires, propriété intellectuelle...). Il est le partenaire de la Direction dans la définition de la stratégie de l’entreprise et accompagne ses projets de développement.</v>
      </c>
      <c r="P305" s="13" t="str">
        <f t="shared" si="76"/>
        <v xml:space="preserve">
Normes et réglementation : 
Les évolutions des normes fiscales françaises (dont les lois de finances et rectificatives), européennes et internationales, ont fait émerger plus de départements "fiscalité" dans les entreprises des marchés financiers. 
Par exemple, les produits bancaires et la gestion de patrimoine étant de plus en plus centrés sur les dispositions fiscales, les compétences attendues sont de plus en plus pointues.
Contrôle et digitalisation du métier :
Le métier de fiscaliste continuera à évoluer avec la mise en place d’outils de contrôle des risques, de détection d’anomalies et de mise en place de plans d’actions permettant d’anticiper les évolutions fiscales. Il doit intégrer de manière systématique le digital dans ses process métier car les outils de contrôles et de transfert de données sont couramment dématérialisés, notamment dans les grandes structures. 
Diversité des activités de l'entreprise : 
Selon la taille de l'entreprise, le Fiscaliste va avoir un rôle qui peut être très tourné vers l'international, selon les filiales, les secteurs d'activités, et l'histoire de l'entreprise : plus elle est ancienne avec de nombreuses filiales, plus l'analyse et la structuration fiscale seront complexes.
</v>
      </c>
      <c r="Q305" s="13" t="str">
        <f t="shared" si="76"/>
        <v>Type et taille d'entreprise : 
Il peut travailler dans des entreprises des marchés financiers de taille variable et a de ce fait des relations hiérarchiques différentes. Il peut être rattaché à différentes directions : Financière, juridique... ou directement à la Direction générale dans de plus petites structures. Il travaille souvent en tant qu'avocat fiscaliste, par exemple en fusion-acquisition, en fiscalité internationale, en prix de transfert, ou sur la fiscalité personnelle. 
Type et taille de mission :
C'est un métier transversal, qui assure des missions très variées, soit orientées sur la stratégie fiscale de l'entreprise, soit sur une approche produit (Plan d'épargne avec le service RH, ou encore le Crédit Impôt Recherche avec la direction R&amp;D). Il a des missions de veille et de contrôle de conformité et doit échanger en cas de litige avec l'administration pour défendre l'entreprise.</v>
      </c>
      <c r="R305" s="13" t="str">
        <f t="shared" si="76"/>
        <v>Selon les phases de vie de l'entreprise, certains dossiers peuvent requérir une présence accrue du fiscaliste (contrôle fiscaux, rachats...), de nombreuses réunions et un temps d'étude du fond des dossiers. Il se rend pour cela disponible et doit faire face à un rythme de travail très fluctuant, conditionné également par le calendrier fiscal (ex : dates de l'exercice social).</v>
      </c>
      <c r="S305" s="13" t="str">
        <f t="shared" si="76"/>
        <v>Ils sont conditionnés par l'entreprise pour laquelle il travaille, par son implantation géographique (nationale ou internationale) car il peut être amené à se déplacer dans les différentes filiales du groupe, afin de rencontrer ses interlocuteurs internes, mais également les administrations fiscales locales.</v>
      </c>
      <c r="T305" s="13" t="str">
        <f t="shared" si="76"/>
        <v xml:space="preserve">Directeur général 
Secrétaire général 
Comptable
Juriste
Auditeur
Spécialiste IT et cybersécurité
Risk Manager
Analyste stratégique / économiste
Structureur
Ensemble des autres fonctions supports de l'entreprise (IT, Juridique, Administration)
</v>
      </c>
      <c r="U305" s="13" t="str">
        <f t="shared" si="76"/>
        <v>Avocats
Notaires
Administrations fiscales
Experts-comptables
Commissaires aux comptes</v>
      </c>
      <c r="V305" s="27" t="s">
        <v>96</v>
      </c>
      <c r="W305" s="4" t="s">
        <v>208</v>
      </c>
      <c r="X305" s="4" t="s">
        <v>103</v>
      </c>
      <c r="Y305" s="4">
        <v>3</v>
      </c>
      <c r="Z305" s="4">
        <v>4</v>
      </c>
      <c r="AA305" s="4" t="s">
        <v>13</v>
      </c>
      <c r="AB305" s="95">
        <v>34127</v>
      </c>
      <c r="AC305" s="95" t="s">
        <v>499</v>
      </c>
      <c r="AD305" s="95" t="s">
        <v>13</v>
      </c>
      <c r="AE305" s="95" t="s">
        <v>525</v>
      </c>
      <c r="AF305" s="137" t="s">
        <v>553</v>
      </c>
      <c r="AG305" s="13" t="s">
        <v>13</v>
      </c>
      <c r="AH305" s="26" t="s">
        <v>13</v>
      </c>
      <c r="AI305" s="13" t="s">
        <v>13</v>
      </c>
      <c r="AJ305" s="26" t="s">
        <v>13</v>
      </c>
      <c r="AK305" s="26" t="s">
        <v>13</v>
      </c>
      <c r="AL305" s="13" t="s">
        <v>13</v>
      </c>
      <c r="AM305" s="13" t="s">
        <v>13</v>
      </c>
      <c r="AN305" s="13" t="s">
        <v>13</v>
      </c>
      <c r="AO305" s="13" t="s">
        <v>13</v>
      </c>
    </row>
    <row r="306" spans="1:41" ht="34.200000000000003" hidden="1" customHeight="1" x14ac:dyDescent="0.3">
      <c r="A306" s="11">
        <v>4</v>
      </c>
      <c r="B306" s="11" t="str">
        <f t="shared" si="75"/>
        <v>SAL</v>
      </c>
      <c r="C306" s="11" t="str">
        <f t="shared" si="75"/>
        <v>SLE</v>
      </c>
      <c r="D306" s="11" t="str">
        <f t="shared" si="75"/>
        <v>DD</v>
      </c>
      <c r="E306" s="13" t="str">
        <f t="shared" si="75"/>
        <v>MFI123</v>
      </c>
      <c r="F306" s="13" t="str">
        <f>Tableau14556[[#This Row],[Code métier]]&amp;Tableau14556[[#This Row],[Compteur ne rien saisir]]</f>
        <v>MFI1234</v>
      </c>
      <c r="G306" s="11" t="str">
        <f t="shared" si="76"/>
        <v>VF</v>
      </c>
      <c r="H306" s="38">
        <f t="shared" si="76"/>
        <v>44350</v>
      </c>
      <c r="I306" s="13" t="str">
        <f t="shared" si="76"/>
        <v>Fiscaliste</v>
      </c>
      <c r="J306" s="13" t="str">
        <f t="shared" si="76"/>
        <v>Fiscaliste</v>
      </c>
      <c r="K306" s="13" t="str">
        <f t="shared" si="76"/>
        <v>FONCTIONS SUPPORTS</v>
      </c>
      <c r="L306" s="13" t="str">
        <f t="shared" si="76"/>
        <v>Fiscaliste d'entreprise 
Juriste fiscaliste
Expert fiscal 
Conseiller fiscal 
Avocat fiscaliste</v>
      </c>
      <c r="M306" s="13" t="str">
        <f t="shared" si="76"/>
        <v>Tax Specialist</v>
      </c>
      <c r="N306" s="13" t="str">
        <f t="shared" si="76"/>
        <v xml:space="preserve">Le Fiscaliste  assiste l'entreprise dans toutes ses tâches liées aux réglementations et obligations fiscales. Il doit lui permettre d'être en conformité et également de trouver des leviers afin de réguler la pression fiscale et potentiellement augmenter la valeur de l'entreprise. </v>
      </c>
      <c r="O306" s="13" t="str">
        <f t="shared" si="76"/>
        <v>Maitriser la législation, l'imposition et contrôler les déclarations :
Le Fiscaliste s'assure de la conformité de l'entreprise face aux exigences réglementaires liées à la fiscalité et assure pour cela une veille régulière et transversale sur les outils, les normes et la réglementation. Il analyse régulièrement les risques fiscaux et remplit les déclarations auprès de l’administration pour ne pas exposer l’entreprise à des sanctions. Il tend également à réduire la pression fiscale. Il est à l’aise avec les chiffres et a une bonne connaissance comptable et financière. Il suit les contrôles fiscaux en assurant l'interface avec l'administration fiscale.
Avoir une approche financière et conseiller ses collaborateurs sur les normes européennes et internationales :
Il doit avoir une vision transversale de la comptabilité, des finances de l'entreprise et doit intégrer, selon son périmètre géographique, la législation et les normes internationales pour faire des choix d'orientation fiscale. Il participe à la formation des collaborateurs comptables et financiers sur ces normes et met en place les retraitements spécifiques. Il peut également assurer un reporting régulier à la direction et/ou aux actionnaires en fonction de la structure de l’entreprise. 
Définir des stratégies fiscales et/ou opérationnelles :
Il suit, contrôle et élabore des stratégies d'optimisation fiscale tout en respectant les normes fiscales. Il propose des stratégies pour créer des leviers d'optimisation régulée et permettre à l'entreprise d'adapter ses objectifs de développement économique, structurels... Il participe à la conception et à l'élaboration de produits ou services fiscaux (prix de transfert, crédit impôt recherche, produits bancaires, propriété intellectuelle...). Il est le partenaire de la Direction dans la définition de la stratégie de l’entreprise et accompagne ses projets de développement.</v>
      </c>
      <c r="P306" s="13" t="str">
        <f t="shared" si="76"/>
        <v xml:space="preserve">
Normes et réglementation : 
Les évolutions des normes fiscales françaises (dont les lois de finances et rectificatives), européennes et internationales, ont fait émerger plus de départements "fiscalité" dans les entreprises des marchés financiers. 
Par exemple, les produits bancaires et la gestion de patrimoine étant de plus en plus centrés sur les dispositions fiscales, les compétences attendues sont de plus en plus pointues.
Contrôle et digitalisation du métier :
Le métier de fiscaliste continuera à évoluer avec la mise en place d’outils de contrôle des risques, de détection d’anomalies et de mise en place de plans d’actions permettant d’anticiper les évolutions fiscales. Il doit intégrer de manière systématique le digital dans ses process métier car les outils de contrôles et de transfert de données sont couramment dématérialisés, notamment dans les grandes structures. 
Diversité des activités de l'entreprise : 
Selon la taille de l'entreprise, le Fiscaliste va avoir un rôle qui peut être très tourné vers l'international, selon les filiales, les secteurs d'activités, et l'histoire de l'entreprise : plus elle est ancienne avec de nombreuses filiales, plus l'analyse et la structuration fiscale seront complexes.
</v>
      </c>
      <c r="Q306" s="13" t="str">
        <f t="shared" si="76"/>
        <v>Type et taille d'entreprise : 
Il peut travailler dans des entreprises des marchés financiers de taille variable et a de ce fait des relations hiérarchiques différentes. Il peut être rattaché à différentes directions : Financière, juridique... ou directement à la Direction générale dans de plus petites structures. Il travaille souvent en tant qu'avocat fiscaliste, par exemple en fusion-acquisition, en fiscalité internationale, en prix de transfert, ou sur la fiscalité personnelle. 
Type et taille de mission :
C'est un métier transversal, qui assure des missions très variées, soit orientées sur la stratégie fiscale de l'entreprise, soit sur une approche produit (Plan d'épargne avec le service RH, ou encore le Crédit Impôt Recherche avec la direction R&amp;D). Il a des missions de veille et de contrôle de conformité et doit échanger en cas de litige avec l'administration pour défendre l'entreprise.</v>
      </c>
      <c r="R306" s="13" t="str">
        <f t="shared" si="76"/>
        <v>Selon les phases de vie de l'entreprise, certains dossiers peuvent requérir une présence accrue du fiscaliste (contrôle fiscaux, rachats...), de nombreuses réunions et un temps d'étude du fond des dossiers. Il se rend pour cela disponible et doit faire face à un rythme de travail très fluctuant, conditionné également par le calendrier fiscal (ex : dates de l'exercice social).</v>
      </c>
      <c r="S306" s="13" t="str">
        <f t="shared" si="76"/>
        <v>Ils sont conditionnés par l'entreprise pour laquelle il travaille, par son implantation géographique (nationale ou internationale) car il peut être amené à se déplacer dans les différentes filiales du groupe, afin de rencontrer ses interlocuteurs internes, mais également les administrations fiscales locales.</v>
      </c>
      <c r="T306" s="13" t="str">
        <f t="shared" si="76"/>
        <v xml:space="preserve">Directeur général 
Secrétaire général 
Comptable
Juriste
Auditeur
Spécialiste IT et cybersécurité
Risk Manager
Analyste stratégique / économiste
Structureur
Ensemble des autres fonctions supports de l'entreprise (IT, Juridique, Administration)
</v>
      </c>
      <c r="U306" s="13" t="str">
        <f t="shared" si="76"/>
        <v>Avocats
Notaires
Administrations fiscales
Experts-comptables
Commissaires aux comptes</v>
      </c>
      <c r="V306" s="27" t="s">
        <v>180</v>
      </c>
      <c r="W306" s="4" t="s">
        <v>181</v>
      </c>
      <c r="X306" s="4" t="s">
        <v>188</v>
      </c>
      <c r="Y306" s="4" t="s">
        <v>13</v>
      </c>
      <c r="Z306" s="4">
        <v>4</v>
      </c>
      <c r="AA306" s="4" t="s">
        <v>13</v>
      </c>
      <c r="AB306" s="95">
        <v>30811</v>
      </c>
      <c r="AC306" s="124" t="s">
        <v>539</v>
      </c>
      <c r="AD306" s="95" t="s">
        <v>13</v>
      </c>
      <c r="AE306" s="95" t="str">
        <f>IF(Tableau14556[[#This Row],[N° RNCP-RS]]="-","-","https://www.francecompetences.fr/recherche/rncp/"&amp;Tableau14556[[#This Row],[N° RNCP-RS]])</f>
        <v>https://www.francecompetences.fr/recherche/rncp/30811</v>
      </c>
      <c r="AF306" s="137" t="s">
        <v>554</v>
      </c>
      <c r="AG306" s="13" t="s">
        <v>13</v>
      </c>
      <c r="AH306" s="26" t="s">
        <v>13</v>
      </c>
      <c r="AI306" s="13" t="s">
        <v>13</v>
      </c>
      <c r="AJ306" s="26" t="s">
        <v>13</v>
      </c>
      <c r="AK306" s="26" t="s">
        <v>13</v>
      </c>
      <c r="AL306" s="13" t="s">
        <v>13</v>
      </c>
      <c r="AM306" s="13" t="s">
        <v>13</v>
      </c>
      <c r="AN306" s="13" t="s">
        <v>13</v>
      </c>
      <c r="AO306" s="13" t="s">
        <v>13</v>
      </c>
    </row>
    <row r="307" spans="1:41" ht="34.200000000000003" hidden="1" customHeight="1" x14ac:dyDescent="0.3">
      <c r="A307" s="11">
        <v>5</v>
      </c>
      <c r="B307" s="11" t="str">
        <f t="shared" si="75"/>
        <v>SAL</v>
      </c>
      <c r="C307" s="11" t="str">
        <f t="shared" si="75"/>
        <v>SLE</v>
      </c>
      <c r="D307" s="11" t="str">
        <f t="shared" si="75"/>
        <v>DD</v>
      </c>
      <c r="E307" s="13" t="str">
        <f t="shared" si="75"/>
        <v>MFI123</v>
      </c>
      <c r="F307" s="13" t="str">
        <f>Tableau14556[[#This Row],[Code métier]]&amp;Tableau14556[[#This Row],[Compteur ne rien saisir]]</f>
        <v>MFI1235</v>
      </c>
      <c r="G307" s="11" t="str">
        <f t="shared" si="76"/>
        <v>VF</v>
      </c>
      <c r="H307" s="38">
        <f t="shared" si="76"/>
        <v>44350</v>
      </c>
      <c r="I307" s="13" t="str">
        <f t="shared" si="76"/>
        <v>Fiscaliste</v>
      </c>
      <c r="J307" s="13" t="str">
        <f t="shared" si="76"/>
        <v>Fiscaliste</v>
      </c>
      <c r="K307" s="13" t="str">
        <f t="shared" si="76"/>
        <v>FONCTIONS SUPPORTS</v>
      </c>
      <c r="L307" s="13" t="str">
        <f t="shared" si="76"/>
        <v>Fiscaliste d'entreprise 
Juriste fiscaliste
Expert fiscal 
Conseiller fiscal 
Avocat fiscaliste</v>
      </c>
      <c r="M307" s="13" t="str">
        <f t="shared" si="76"/>
        <v>Tax Specialist</v>
      </c>
      <c r="N307" s="13" t="str">
        <f t="shared" si="76"/>
        <v xml:space="preserve">Le Fiscaliste  assiste l'entreprise dans toutes ses tâches liées aux réglementations et obligations fiscales. Il doit lui permettre d'être en conformité et également de trouver des leviers afin de réguler la pression fiscale et potentiellement augmenter la valeur de l'entreprise. </v>
      </c>
      <c r="O307" s="13" t="str">
        <f t="shared" si="76"/>
        <v>Maitriser la législation, l'imposition et contrôler les déclarations :
Le Fiscaliste s'assure de la conformité de l'entreprise face aux exigences réglementaires liées à la fiscalité et assure pour cela une veille régulière et transversale sur les outils, les normes et la réglementation. Il analyse régulièrement les risques fiscaux et remplit les déclarations auprès de l’administration pour ne pas exposer l’entreprise à des sanctions. Il tend également à réduire la pression fiscale. Il est à l’aise avec les chiffres et a une bonne connaissance comptable et financière. Il suit les contrôles fiscaux en assurant l'interface avec l'administration fiscale.
Avoir une approche financière et conseiller ses collaborateurs sur les normes européennes et internationales :
Il doit avoir une vision transversale de la comptabilité, des finances de l'entreprise et doit intégrer, selon son périmètre géographique, la législation et les normes internationales pour faire des choix d'orientation fiscale. Il participe à la formation des collaborateurs comptables et financiers sur ces normes et met en place les retraitements spécifiques. Il peut également assurer un reporting régulier à la direction et/ou aux actionnaires en fonction de la structure de l’entreprise. 
Définir des stratégies fiscales et/ou opérationnelles :
Il suit, contrôle et élabore des stratégies d'optimisation fiscale tout en respectant les normes fiscales. Il propose des stratégies pour créer des leviers d'optimisation régulée et permettre à l'entreprise d'adapter ses objectifs de développement économique, structurels... Il participe à la conception et à l'élaboration de produits ou services fiscaux (prix de transfert, crédit impôt recherche, produits bancaires, propriété intellectuelle...). Il est le partenaire de la Direction dans la définition de la stratégie de l’entreprise et accompagne ses projets de développement.</v>
      </c>
      <c r="P307" s="13" t="str">
        <f t="shared" si="76"/>
        <v xml:space="preserve">
Normes et réglementation : 
Les évolutions des normes fiscales françaises (dont les lois de finances et rectificatives), européennes et internationales, ont fait émerger plus de départements "fiscalité" dans les entreprises des marchés financiers. 
Par exemple, les produits bancaires et la gestion de patrimoine étant de plus en plus centrés sur les dispositions fiscales, les compétences attendues sont de plus en plus pointues.
Contrôle et digitalisation du métier :
Le métier de fiscaliste continuera à évoluer avec la mise en place d’outils de contrôle des risques, de détection d’anomalies et de mise en place de plans d’actions permettant d’anticiper les évolutions fiscales. Il doit intégrer de manière systématique le digital dans ses process métier car les outils de contrôles et de transfert de données sont couramment dématérialisés, notamment dans les grandes structures. 
Diversité des activités de l'entreprise : 
Selon la taille de l'entreprise, le Fiscaliste va avoir un rôle qui peut être très tourné vers l'international, selon les filiales, les secteurs d'activités, et l'histoire de l'entreprise : plus elle est ancienne avec de nombreuses filiales, plus l'analyse et la structuration fiscale seront complexes.
</v>
      </c>
      <c r="Q307" s="13" t="str">
        <f t="shared" si="76"/>
        <v>Type et taille d'entreprise : 
Il peut travailler dans des entreprises des marchés financiers de taille variable et a de ce fait des relations hiérarchiques différentes. Il peut être rattaché à différentes directions : Financière, juridique... ou directement à la Direction générale dans de plus petites structures. Il travaille souvent en tant qu'avocat fiscaliste, par exemple en fusion-acquisition, en fiscalité internationale, en prix de transfert, ou sur la fiscalité personnelle. 
Type et taille de mission :
C'est un métier transversal, qui assure des missions très variées, soit orientées sur la stratégie fiscale de l'entreprise, soit sur une approche produit (Plan d'épargne avec le service RH, ou encore le Crédit Impôt Recherche avec la direction R&amp;D). Il a des missions de veille et de contrôle de conformité et doit échanger en cas de litige avec l'administration pour défendre l'entreprise.</v>
      </c>
      <c r="R307" s="13" t="str">
        <f t="shared" si="76"/>
        <v>Selon les phases de vie de l'entreprise, certains dossiers peuvent requérir une présence accrue du fiscaliste (contrôle fiscaux, rachats...), de nombreuses réunions et un temps d'étude du fond des dossiers. Il se rend pour cela disponible et doit faire face à un rythme de travail très fluctuant, conditionné également par le calendrier fiscal (ex : dates de l'exercice social).</v>
      </c>
      <c r="S307" s="13" t="str">
        <f t="shared" si="76"/>
        <v>Ils sont conditionnés par l'entreprise pour laquelle il travaille, par son implantation géographique (nationale ou internationale) car il peut être amené à se déplacer dans les différentes filiales du groupe, afin de rencontrer ses interlocuteurs internes, mais également les administrations fiscales locales.</v>
      </c>
      <c r="T307" s="13" t="str">
        <f t="shared" si="76"/>
        <v xml:space="preserve">Directeur général 
Secrétaire général 
Comptable
Juriste
Auditeur
Spécialiste IT et cybersécurité
Risk Manager
Analyste stratégique / économiste
Structureur
Ensemble des autres fonctions supports de l'entreprise (IT, Juridique, Administration)
</v>
      </c>
      <c r="U307" s="13" t="str">
        <f t="shared" si="76"/>
        <v>Avocats
Notaires
Administrations fiscales
Experts-comptables
Commissaires aux comptes</v>
      </c>
      <c r="V307" s="27" t="s">
        <v>162</v>
      </c>
      <c r="W307" s="4" t="s">
        <v>175</v>
      </c>
      <c r="X307" s="4" t="s">
        <v>177</v>
      </c>
      <c r="Y307" s="4" t="s">
        <v>13</v>
      </c>
      <c r="Z307" s="4">
        <v>3</v>
      </c>
      <c r="AA307" s="4" t="s">
        <v>13</v>
      </c>
      <c r="AB307" s="95">
        <v>34122</v>
      </c>
      <c r="AC307" s="124" t="s">
        <v>540</v>
      </c>
      <c r="AD307" s="95" t="s">
        <v>13</v>
      </c>
      <c r="AE307" s="95" t="str">
        <f>IF(Tableau14556[[#This Row],[N° RNCP-RS]]="-","-","https://www.francecompetences.fr/recherche/rncp/"&amp;Tableau14556[[#This Row],[N° RNCP-RS]])</f>
        <v>https://www.francecompetences.fr/recherche/rncp/34122</v>
      </c>
      <c r="AF307" s="95" t="s">
        <v>601</v>
      </c>
      <c r="AG307" s="13" t="s">
        <v>13</v>
      </c>
      <c r="AH307" s="26" t="s">
        <v>13</v>
      </c>
      <c r="AI307" s="13" t="s">
        <v>13</v>
      </c>
      <c r="AJ307" s="26" t="s">
        <v>13</v>
      </c>
      <c r="AK307" s="26" t="s">
        <v>13</v>
      </c>
      <c r="AL307" s="13" t="s">
        <v>13</v>
      </c>
      <c r="AM307" s="13" t="s">
        <v>13</v>
      </c>
      <c r="AN307" s="13" t="s">
        <v>13</v>
      </c>
      <c r="AO307" s="13" t="s">
        <v>13</v>
      </c>
    </row>
    <row r="308" spans="1:41" ht="34.200000000000003" hidden="1" customHeight="1" x14ac:dyDescent="0.3">
      <c r="A308" s="11">
        <v>6</v>
      </c>
      <c r="B308" s="11" t="str">
        <f t="shared" si="75"/>
        <v>SAL</v>
      </c>
      <c r="C308" s="11" t="str">
        <f t="shared" si="75"/>
        <v>SLE</v>
      </c>
      <c r="D308" s="11" t="str">
        <f t="shared" si="75"/>
        <v>DD</v>
      </c>
      <c r="E308" s="13" t="str">
        <f t="shared" si="75"/>
        <v>MFI123</v>
      </c>
      <c r="F308" s="13" t="str">
        <f>Tableau14556[[#This Row],[Code métier]]&amp;Tableau14556[[#This Row],[Compteur ne rien saisir]]</f>
        <v>MFI1236</v>
      </c>
      <c r="G308" s="11" t="str">
        <f t="shared" si="76"/>
        <v>VF</v>
      </c>
      <c r="H308" s="38">
        <f t="shared" si="76"/>
        <v>44350</v>
      </c>
      <c r="I308" s="13" t="str">
        <f t="shared" si="76"/>
        <v>Fiscaliste</v>
      </c>
      <c r="J308" s="13" t="str">
        <f t="shared" si="76"/>
        <v>Fiscaliste</v>
      </c>
      <c r="K308" s="13" t="str">
        <f t="shared" si="76"/>
        <v>FONCTIONS SUPPORTS</v>
      </c>
      <c r="L308" s="13" t="str">
        <f t="shared" si="76"/>
        <v>Fiscaliste d'entreprise 
Juriste fiscaliste
Expert fiscal 
Conseiller fiscal 
Avocat fiscaliste</v>
      </c>
      <c r="M308" s="13" t="str">
        <f t="shared" si="76"/>
        <v>Tax Specialist</v>
      </c>
      <c r="N308" s="13" t="str">
        <f t="shared" si="76"/>
        <v xml:space="preserve">Le Fiscaliste  assiste l'entreprise dans toutes ses tâches liées aux réglementations et obligations fiscales. Il doit lui permettre d'être en conformité et également de trouver des leviers afin de réguler la pression fiscale et potentiellement augmenter la valeur de l'entreprise. </v>
      </c>
      <c r="O308" s="13" t="str">
        <f t="shared" si="76"/>
        <v>Maitriser la législation, l'imposition et contrôler les déclarations :
Le Fiscaliste s'assure de la conformité de l'entreprise face aux exigences réglementaires liées à la fiscalité et assure pour cela une veille régulière et transversale sur les outils, les normes et la réglementation. Il analyse régulièrement les risques fiscaux et remplit les déclarations auprès de l’administration pour ne pas exposer l’entreprise à des sanctions. Il tend également à réduire la pression fiscale. Il est à l’aise avec les chiffres et a une bonne connaissance comptable et financière. Il suit les contrôles fiscaux en assurant l'interface avec l'administration fiscale.
Avoir une approche financière et conseiller ses collaborateurs sur les normes européennes et internationales :
Il doit avoir une vision transversale de la comptabilité, des finances de l'entreprise et doit intégrer, selon son périmètre géographique, la législation et les normes internationales pour faire des choix d'orientation fiscale. Il participe à la formation des collaborateurs comptables et financiers sur ces normes et met en place les retraitements spécifiques. Il peut également assurer un reporting régulier à la direction et/ou aux actionnaires en fonction de la structure de l’entreprise. 
Définir des stratégies fiscales et/ou opérationnelles :
Il suit, contrôle et élabore des stratégies d'optimisation fiscale tout en respectant les normes fiscales. Il propose des stratégies pour créer des leviers d'optimisation régulée et permettre à l'entreprise d'adapter ses objectifs de développement économique, structurels... Il participe à la conception et à l'élaboration de produits ou services fiscaux (prix de transfert, crédit impôt recherche, produits bancaires, propriété intellectuelle...). Il est le partenaire de la Direction dans la définition de la stratégie de l’entreprise et accompagne ses projets de développement.</v>
      </c>
      <c r="P308" s="13" t="str">
        <f t="shared" si="76"/>
        <v xml:space="preserve">
Normes et réglementation : 
Les évolutions des normes fiscales françaises (dont les lois de finances et rectificatives), européennes et internationales, ont fait émerger plus de départements "fiscalité" dans les entreprises des marchés financiers. 
Par exemple, les produits bancaires et la gestion de patrimoine étant de plus en plus centrés sur les dispositions fiscales, les compétences attendues sont de plus en plus pointues.
Contrôle et digitalisation du métier :
Le métier de fiscaliste continuera à évoluer avec la mise en place d’outils de contrôle des risques, de détection d’anomalies et de mise en place de plans d’actions permettant d’anticiper les évolutions fiscales. Il doit intégrer de manière systématique le digital dans ses process métier car les outils de contrôles et de transfert de données sont couramment dématérialisés, notamment dans les grandes structures. 
Diversité des activités de l'entreprise : 
Selon la taille de l'entreprise, le Fiscaliste va avoir un rôle qui peut être très tourné vers l'international, selon les filiales, les secteurs d'activités, et l'histoire de l'entreprise : plus elle est ancienne avec de nombreuses filiales, plus l'analyse et la structuration fiscale seront complexes.
</v>
      </c>
      <c r="Q308" s="13" t="str">
        <f t="shared" si="76"/>
        <v>Type et taille d'entreprise : 
Il peut travailler dans des entreprises des marchés financiers de taille variable et a de ce fait des relations hiérarchiques différentes. Il peut être rattaché à différentes directions : Financière, juridique... ou directement à la Direction générale dans de plus petites structures. Il travaille souvent en tant qu'avocat fiscaliste, par exemple en fusion-acquisition, en fiscalité internationale, en prix de transfert, ou sur la fiscalité personnelle. 
Type et taille de mission :
C'est un métier transversal, qui assure des missions très variées, soit orientées sur la stratégie fiscale de l'entreprise, soit sur une approche produit (Plan d'épargne avec le service RH, ou encore le Crédit Impôt Recherche avec la direction R&amp;D). Il a des missions de veille et de contrôle de conformité et doit échanger en cas de litige avec l'administration pour défendre l'entreprise.</v>
      </c>
      <c r="R308" s="13" t="str">
        <f t="shared" si="76"/>
        <v>Selon les phases de vie de l'entreprise, certains dossiers peuvent requérir une présence accrue du fiscaliste (contrôle fiscaux, rachats...), de nombreuses réunions et un temps d'étude du fond des dossiers. Il se rend pour cela disponible et doit faire face à un rythme de travail très fluctuant, conditionné également par le calendrier fiscal (ex : dates de l'exercice social).</v>
      </c>
      <c r="S308" s="13" t="str">
        <f t="shared" si="76"/>
        <v>Ils sont conditionnés par l'entreprise pour laquelle il travaille, par son implantation géographique (nationale ou internationale) car il peut être amené à se déplacer dans les différentes filiales du groupe, afin de rencontrer ses interlocuteurs internes, mais également les administrations fiscales locales.</v>
      </c>
      <c r="T308" s="13" t="str">
        <f t="shared" si="76"/>
        <v xml:space="preserve">Directeur général 
Secrétaire général 
Comptable
Juriste
Auditeur
Spécialiste IT et cybersécurité
Risk Manager
Analyste stratégique / économiste
Structureur
Ensemble des autres fonctions supports de l'entreprise (IT, Juridique, Administration)
</v>
      </c>
      <c r="U308" s="13" t="str">
        <f t="shared" si="76"/>
        <v>Avocats
Notaires
Administrations fiscales
Experts-comptables
Commissaires aux comptes</v>
      </c>
      <c r="V308" s="27" t="s">
        <v>96</v>
      </c>
      <c r="W308" s="4" t="s">
        <v>140</v>
      </c>
      <c r="X308" s="4" t="s">
        <v>142</v>
      </c>
      <c r="Y308" s="4" t="s">
        <v>13</v>
      </c>
      <c r="Z308" s="4">
        <v>4</v>
      </c>
      <c r="AA308" s="4" t="s">
        <v>13</v>
      </c>
      <c r="AB308" s="95" t="s">
        <v>13</v>
      </c>
      <c r="AC308" s="95" t="s">
        <v>13</v>
      </c>
      <c r="AD308" s="95" t="s">
        <v>13</v>
      </c>
      <c r="AE308" s="95" t="str">
        <f>IF(Tableau14556[[#This Row],[N° RNCP-RS]]="-","-","https://www.francecompetences.fr/recherche/rncp/"&amp;Tableau14556[[#This Row],[N° RNCP-RS]])</f>
        <v>-</v>
      </c>
      <c r="AF308" s="140" t="s">
        <v>13</v>
      </c>
      <c r="AG308" s="13" t="s">
        <v>13</v>
      </c>
      <c r="AH308" s="26" t="s">
        <v>13</v>
      </c>
      <c r="AI308" s="13" t="s">
        <v>13</v>
      </c>
      <c r="AJ308" s="26" t="s">
        <v>13</v>
      </c>
      <c r="AK308" s="26" t="s">
        <v>13</v>
      </c>
      <c r="AL308" s="13" t="s">
        <v>13</v>
      </c>
      <c r="AM308" s="13" t="s">
        <v>13</v>
      </c>
      <c r="AN308" s="13" t="s">
        <v>13</v>
      </c>
      <c r="AO308" s="13" t="s">
        <v>13</v>
      </c>
    </row>
    <row r="309" spans="1:41" ht="34.200000000000003" hidden="1" customHeight="1" x14ac:dyDescent="0.3">
      <c r="A309" s="11">
        <v>7</v>
      </c>
      <c r="B309" s="11" t="str">
        <f t="shared" si="75"/>
        <v>SAL</v>
      </c>
      <c r="C309" s="11" t="str">
        <f t="shared" si="75"/>
        <v>SLE</v>
      </c>
      <c r="D309" s="11" t="str">
        <f t="shared" si="75"/>
        <v>DD</v>
      </c>
      <c r="E309" s="13" t="str">
        <f t="shared" si="75"/>
        <v>MFI123</v>
      </c>
      <c r="F309" s="13" t="str">
        <f>Tableau14556[[#This Row],[Code métier]]&amp;Tableau14556[[#This Row],[Compteur ne rien saisir]]</f>
        <v>MFI1237</v>
      </c>
      <c r="G309" s="11" t="str">
        <f t="shared" si="76"/>
        <v>VF</v>
      </c>
      <c r="H309" s="38">
        <f t="shared" si="76"/>
        <v>44350</v>
      </c>
      <c r="I309" s="13" t="str">
        <f t="shared" si="76"/>
        <v>Fiscaliste</v>
      </c>
      <c r="J309" s="13" t="str">
        <f t="shared" si="76"/>
        <v>Fiscaliste</v>
      </c>
      <c r="K309" s="13" t="str">
        <f t="shared" si="76"/>
        <v>FONCTIONS SUPPORTS</v>
      </c>
      <c r="L309" s="13" t="str">
        <f t="shared" si="76"/>
        <v>Fiscaliste d'entreprise 
Juriste fiscaliste
Expert fiscal 
Conseiller fiscal 
Avocat fiscaliste</v>
      </c>
      <c r="M309" s="13" t="str">
        <f t="shared" si="76"/>
        <v>Tax Specialist</v>
      </c>
      <c r="N309" s="13" t="str">
        <f t="shared" si="76"/>
        <v xml:space="preserve">Le Fiscaliste  assiste l'entreprise dans toutes ses tâches liées aux réglementations et obligations fiscales. Il doit lui permettre d'être en conformité et également de trouver des leviers afin de réguler la pression fiscale et potentiellement augmenter la valeur de l'entreprise. </v>
      </c>
      <c r="O309" s="13" t="str">
        <f t="shared" si="76"/>
        <v>Maitriser la législation, l'imposition et contrôler les déclarations :
Le Fiscaliste s'assure de la conformité de l'entreprise face aux exigences réglementaires liées à la fiscalité et assure pour cela une veille régulière et transversale sur les outils, les normes et la réglementation. Il analyse régulièrement les risques fiscaux et remplit les déclarations auprès de l’administration pour ne pas exposer l’entreprise à des sanctions. Il tend également à réduire la pression fiscale. Il est à l’aise avec les chiffres et a une bonne connaissance comptable et financière. Il suit les contrôles fiscaux en assurant l'interface avec l'administration fiscale.
Avoir une approche financière et conseiller ses collaborateurs sur les normes européennes et internationales :
Il doit avoir une vision transversale de la comptabilité, des finances de l'entreprise et doit intégrer, selon son périmètre géographique, la législation et les normes internationales pour faire des choix d'orientation fiscale. Il participe à la formation des collaborateurs comptables et financiers sur ces normes et met en place les retraitements spécifiques. Il peut également assurer un reporting régulier à la direction et/ou aux actionnaires en fonction de la structure de l’entreprise. 
Définir des stratégies fiscales et/ou opérationnelles :
Il suit, contrôle et élabore des stratégies d'optimisation fiscale tout en respectant les normes fiscales. Il propose des stratégies pour créer des leviers d'optimisation régulée et permettre à l'entreprise d'adapter ses objectifs de développement économique, structurels... Il participe à la conception et à l'élaboration de produits ou services fiscaux (prix de transfert, crédit impôt recherche, produits bancaires, propriété intellectuelle...). Il est le partenaire de la Direction dans la définition de la stratégie de l’entreprise et accompagne ses projets de développement.</v>
      </c>
      <c r="P309" s="13" t="str">
        <f t="shared" si="76"/>
        <v xml:space="preserve">
Normes et réglementation : 
Les évolutions des normes fiscales françaises (dont les lois de finances et rectificatives), européennes et internationales, ont fait émerger plus de départements "fiscalité" dans les entreprises des marchés financiers. 
Par exemple, les produits bancaires et la gestion de patrimoine étant de plus en plus centrés sur les dispositions fiscales, les compétences attendues sont de plus en plus pointues.
Contrôle et digitalisation du métier :
Le métier de fiscaliste continuera à évoluer avec la mise en place d’outils de contrôle des risques, de détection d’anomalies et de mise en place de plans d’actions permettant d’anticiper les évolutions fiscales. Il doit intégrer de manière systématique le digital dans ses process métier car les outils de contrôles et de transfert de données sont couramment dématérialisés, notamment dans les grandes structures. 
Diversité des activités de l'entreprise : 
Selon la taille de l'entreprise, le Fiscaliste va avoir un rôle qui peut être très tourné vers l'international, selon les filiales, les secteurs d'activités, et l'histoire de l'entreprise : plus elle est ancienne avec de nombreuses filiales, plus l'analyse et la structuration fiscale seront complexes.
</v>
      </c>
      <c r="Q309" s="13" t="str">
        <f t="shared" si="76"/>
        <v>Type et taille d'entreprise : 
Il peut travailler dans des entreprises des marchés financiers de taille variable et a de ce fait des relations hiérarchiques différentes. Il peut être rattaché à différentes directions : Financière, juridique... ou directement à la Direction générale dans de plus petites structures. Il travaille souvent en tant qu'avocat fiscaliste, par exemple en fusion-acquisition, en fiscalité internationale, en prix de transfert, ou sur la fiscalité personnelle. 
Type et taille de mission :
C'est un métier transversal, qui assure des missions très variées, soit orientées sur la stratégie fiscale de l'entreprise, soit sur une approche produit (Plan d'épargne avec le service RH, ou encore le Crédit Impôt Recherche avec la direction R&amp;D). Il a des missions de veille et de contrôle de conformité et doit échanger en cas de litige avec l'administration pour défendre l'entreprise.</v>
      </c>
      <c r="R309" s="13" t="str">
        <f t="shared" si="76"/>
        <v>Selon les phases de vie de l'entreprise, certains dossiers peuvent requérir une présence accrue du fiscaliste (contrôle fiscaux, rachats...), de nombreuses réunions et un temps d'étude du fond des dossiers. Il se rend pour cela disponible et doit faire face à un rythme de travail très fluctuant, conditionné également par le calendrier fiscal (ex : dates de l'exercice social).</v>
      </c>
      <c r="S309" s="13" t="str">
        <f t="shared" si="76"/>
        <v>Ils sont conditionnés par l'entreprise pour laquelle il travaille, par son implantation géographique (nationale ou internationale) car il peut être amené à se déplacer dans les différentes filiales du groupe, afin de rencontrer ses interlocuteurs internes, mais également les administrations fiscales locales.</v>
      </c>
      <c r="T309" s="13" t="str">
        <f t="shared" si="76"/>
        <v xml:space="preserve">Directeur général 
Secrétaire général 
Comptable
Juriste
Auditeur
Spécialiste IT et cybersécurité
Risk Manager
Analyste stratégique / économiste
Structureur
Ensemble des autres fonctions supports de l'entreprise (IT, Juridique, Administration)
</v>
      </c>
      <c r="U309" s="13" t="str">
        <f t="shared" si="76"/>
        <v>Avocats
Notaires
Administrations fiscales
Experts-comptables
Commissaires aux comptes</v>
      </c>
      <c r="V309" s="27" t="s">
        <v>96</v>
      </c>
      <c r="W309" s="4" t="s">
        <v>208</v>
      </c>
      <c r="X309" s="4" t="s">
        <v>105</v>
      </c>
      <c r="Y309" s="4" t="s">
        <v>13</v>
      </c>
      <c r="Z309" s="4">
        <v>3</v>
      </c>
      <c r="AA309" s="4" t="s">
        <v>13</v>
      </c>
      <c r="AB309" s="95" t="s">
        <v>13</v>
      </c>
      <c r="AC309" s="95" t="s">
        <v>13</v>
      </c>
      <c r="AD309" s="95" t="s">
        <v>13</v>
      </c>
      <c r="AE309" s="95" t="str">
        <f>IF(Tableau14556[[#This Row],[N° RNCP-RS]]="-","-","https://www.francecompetences.fr/recherche/rncp/"&amp;Tableau14556[[#This Row],[N° RNCP-RS]])</f>
        <v>-</v>
      </c>
      <c r="AF309" s="140" t="s">
        <v>13</v>
      </c>
      <c r="AG309" s="13" t="s">
        <v>13</v>
      </c>
      <c r="AH309" s="26" t="s">
        <v>13</v>
      </c>
      <c r="AI309" s="13" t="s">
        <v>13</v>
      </c>
      <c r="AJ309" s="26" t="s">
        <v>13</v>
      </c>
      <c r="AK309" s="26" t="s">
        <v>13</v>
      </c>
      <c r="AL309" s="13" t="s">
        <v>13</v>
      </c>
      <c r="AM309" s="13" t="s">
        <v>13</v>
      </c>
      <c r="AN309" s="13" t="s">
        <v>13</v>
      </c>
      <c r="AO309" s="13" t="s">
        <v>13</v>
      </c>
    </row>
    <row r="310" spans="1:41" ht="34.200000000000003" hidden="1" customHeight="1" x14ac:dyDescent="0.3">
      <c r="A310" s="11">
        <v>8</v>
      </c>
      <c r="B310" s="11" t="str">
        <f t="shared" si="75"/>
        <v>SAL</v>
      </c>
      <c r="C310" s="11" t="str">
        <f t="shared" si="75"/>
        <v>SLE</v>
      </c>
      <c r="D310" s="11" t="str">
        <f t="shared" si="75"/>
        <v>DD</v>
      </c>
      <c r="E310" s="13" t="str">
        <f t="shared" si="75"/>
        <v>MFI123</v>
      </c>
      <c r="F310" s="13" t="str">
        <f>Tableau14556[[#This Row],[Code métier]]&amp;Tableau14556[[#This Row],[Compteur ne rien saisir]]</f>
        <v>MFI1238</v>
      </c>
      <c r="G310" s="11" t="str">
        <f t="shared" si="76"/>
        <v>VF</v>
      </c>
      <c r="H310" s="38">
        <f t="shared" si="76"/>
        <v>44350</v>
      </c>
      <c r="I310" s="13" t="str">
        <f t="shared" si="76"/>
        <v>Fiscaliste</v>
      </c>
      <c r="J310" s="13" t="str">
        <f t="shared" si="76"/>
        <v>Fiscaliste</v>
      </c>
      <c r="K310" s="13" t="str">
        <f t="shared" si="76"/>
        <v>FONCTIONS SUPPORTS</v>
      </c>
      <c r="L310" s="13" t="str">
        <f t="shared" si="76"/>
        <v>Fiscaliste d'entreprise 
Juriste fiscaliste
Expert fiscal 
Conseiller fiscal 
Avocat fiscaliste</v>
      </c>
      <c r="M310" s="13" t="str">
        <f t="shared" si="76"/>
        <v>Tax Specialist</v>
      </c>
      <c r="N310" s="13" t="str">
        <f t="shared" si="76"/>
        <v xml:space="preserve">Le Fiscaliste  assiste l'entreprise dans toutes ses tâches liées aux réglementations et obligations fiscales. Il doit lui permettre d'être en conformité et également de trouver des leviers afin de réguler la pression fiscale et potentiellement augmenter la valeur de l'entreprise. </v>
      </c>
      <c r="O310" s="13" t="str">
        <f t="shared" si="76"/>
        <v>Maitriser la législation, l'imposition et contrôler les déclarations :
Le Fiscaliste s'assure de la conformité de l'entreprise face aux exigences réglementaires liées à la fiscalité et assure pour cela une veille régulière et transversale sur les outils, les normes et la réglementation. Il analyse régulièrement les risques fiscaux et remplit les déclarations auprès de l’administration pour ne pas exposer l’entreprise à des sanctions. Il tend également à réduire la pression fiscale. Il est à l’aise avec les chiffres et a une bonne connaissance comptable et financière. Il suit les contrôles fiscaux en assurant l'interface avec l'administration fiscale.
Avoir une approche financière et conseiller ses collaborateurs sur les normes européennes et internationales :
Il doit avoir une vision transversale de la comptabilité, des finances de l'entreprise et doit intégrer, selon son périmètre géographique, la législation et les normes internationales pour faire des choix d'orientation fiscale. Il participe à la formation des collaborateurs comptables et financiers sur ces normes et met en place les retraitements spécifiques. Il peut également assurer un reporting régulier à la direction et/ou aux actionnaires en fonction de la structure de l’entreprise. 
Définir des stratégies fiscales et/ou opérationnelles :
Il suit, contrôle et élabore des stratégies d'optimisation fiscale tout en respectant les normes fiscales. Il propose des stratégies pour créer des leviers d'optimisation régulée et permettre à l'entreprise d'adapter ses objectifs de développement économique, structurels... Il participe à la conception et à l'élaboration de produits ou services fiscaux (prix de transfert, crédit impôt recherche, produits bancaires, propriété intellectuelle...). Il est le partenaire de la Direction dans la définition de la stratégie de l’entreprise et accompagne ses projets de développement.</v>
      </c>
      <c r="P310" s="13" t="str">
        <f t="shared" si="76"/>
        <v xml:space="preserve">
Normes et réglementation : 
Les évolutions des normes fiscales françaises (dont les lois de finances et rectificatives), européennes et internationales, ont fait émerger plus de départements "fiscalité" dans les entreprises des marchés financiers. 
Par exemple, les produits bancaires et la gestion de patrimoine étant de plus en plus centrés sur les dispositions fiscales, les compétences attendues sont de plus en plus pointues.
Contrôle et digitalisation du métier :
Le métier de fiscaliste continuera à évoluer avec la mise en place d’outils de contrôle des risques, de détection d’anomalies et de mise en place de plans d’actions permettant d’anticiper les évolutions fiscales. Il doit intégrer de manière systématique le digital dans ses process métier car les outils de contrôles et de transfert de données sont couramment dématérialisés, notamment dans les grandes structures. 
Diversité des activités de l'entreprise : 
Selon la taille de l'entreprise, le Fiscaliste va avoir un rôle qui peut être très tourné vers l'international, selon les filiales, les secteurs d'activités, et l'histoire de l'entreprise : plus elle est ancienne avec de nombreuses filiales, plus l'analyse et la structuration fiscale seront complexes.
</v>
      </c>
      <c r="Q310" s="13" t="str">
        <f t="shared" si="76"/>
        <v>Type et taille d'entreprise : 
Il peut travailler dans des entreprises des marchés financiers de taille variable et a de ce fait des relations hiérarchiques différentes. Il peut être rattaché à différentes directions : Financière, juridique... ou directement à la Direction générale dans de plus petites structures. Il travaille souvent en tant qu'avocat fiscaliste, par exemple en fusion-acquisition, en fiscalité internationale, en prix de transfert, ou sur la fiscalité personnelle. 
Type et taille de mission :
C'est un métier transversal, qui assure des missions très variées, soit orientées sur la stratégie fiscale de l'entreprise, soit sur une approche produit (Plan d'épargne avec le service RH, ou encore le Crédit Impôt Recherche avec la direction R&amp;D). Il a des missions de veille et de contrôle de conformité et doit échanger en cas de litige avec l'administration pour défendre l'entreprise.</v>
      </c>
      <c r="R310" s="13" t="str">
        <f t="shared" si="76"/>
        <v>Selon les phases de vie de l'entreprise, certains dossiers peuvent requérir une présence accrue du fiscaliste (contrôle fiscaux, rachats...), de nombreuses réunions et un temps d'étude du fond des dossiers. Il se rend pour cela disponible et doit faire face à un rythme de travail très fluctuant, conditionné également par le calendrier fiscal (ex : dates de l'exercice social).</v>
      </c>
      <c r="S310" s="13" t="str">
        <f t="shared" si="76"/>
        <v>Ils sont conditionnés par l'entreprise pour laquelle il travaille, par son implantation géographique (nationale ou internationale) car il peut être amené à se déplacer dans les différentes filiales du groupe, afin de rencontrer ses interlocuteurs internes, mais également les administrations fiscales locales.</v>
      </c>
      <c r="T310" s="13" t="str">
        <f t="shared" si="76"/>
        <v xml:space="preserve">Directeur général 
Secrétaire général 
Comptable
Juriste
Auditeur
Spécialiste IT et cybersécurité
Risk Manager
Analyste stratégique / économiste
Structureur
Ensemble des autres fonctions supports de l'entreprise (IT, Juridique, Administration)
</v>
      </c>
      <c r="U310" s="13" t="str">
        <f t="shared" si="76"/>
        <v>Avocats
Notaires
Administrations fiscales
Experts-comptables
Commissaires aux comptes</v>
      </c>
      <c r="V310" s="27" t="s">
        <v>180</v>
      </c>
      <c r="W310" s="4" t="s">
        <v>19</v>
      </c>
      <c r="X310" s="4" t="s">
        <v>7</v>
      </c>
      <c r="Y310" s="4" t="s">
        <v>13</v>
      </c>
      <c r="Z310" s="4">
        <v>4</v>
      </c>
      <c r="AA310" s="4" t="s">
        <v>13</v>
      </c>
      <c r="AB310" s="95" t="s">
        <v>13</v>
      </c>
      <c r="AC310" s="95" t="s">
        <v>13</v>
      </c>
      <c r="AD310" s="95" t="s">
        <v>13</v>
      </c>
      <c r="AE310" s="95" t="str">
        <f>IF(Tableau14556[[#This Row],[N° RNCP-RS]]="-","-","https://www.francecompetences.fr/recherche/rncp/"&amp;Tableau14556[[#This Row],[N° RNCP-RS]])</f>
        <v>-</v>
      </c>
      <c r="AF310" s="140" t="s">
        <v>13</v>
      </c>
      <c r="AG310" s="13" t="s">
        <v>13</v>
      </c>
      <c r="AH310" s="26" t="s">
        <v>13</v>
      </c>
      <c r="AI310" s="13" t="s">
        <v>13</v>
      </c>
      <c r="AJ310" s="26" t="s">
        <v>13</v>
      </c>
      <c r="AK310" s="26" t="s">
        <v>13</v>
      </c>
      <c r="AL310" s="13" t="s">
        <v>13</v>
      </c>
      <c r="AM310" s="13" t="s">
        <v>13</v>
      </c>
      <c r="AN310" s="13" t="s">
        <v>13</v>
      </c>
      <c r="AO310" s="13" t="s">
        <v>13</v>
      </c>
    </row>
    <row r="311" spans="1:41" ht="34.200000000000003" hidden="1" customHeight="1" x14ac:dyDescent="0.3">
      <c r="A311" s="11">
        <v>9</v>
      </c>
      <c r="B311" s="11" t="str">
        <f t="shared" si="75"/>
        <v>SAL</v>
      </c>
      <c r="C311" s="11" t="str">
        <f t="shared" si="75"/>
        <v>SLE</v>
      </c>
      <c r="D311" s="11" t="str">
        <f t="shared" si="75"/>
        <v>DD</v>
      </c>
      <c r="E311" s="13" t="str">
        <f t="shared" si="75"/>
        <v>MFI123</v>
      </c>
      <c r="F311" s="13" t="str">
        <f>Tableau14556[[#This Row],[Code métier]]&amp;Tableau14556[[#This Row],[Compteur ne rien saisir]]</f>
        <v>MFI1239</v>
      </c>
      <c r="G311" s="11" t="str">
        <f t="shared" si="76"/>
        <v>VF</v>
      </c>
      <c r="H311" s="38">
        <f t="shared" si="76"/>
        <v>44350</v>
      </c>
      <c r="I311" s="13" t="str">
        <f t="shared" si="76"/>
        <v>Fiscaliste</v>
      </c>
      <c r="J311" s="13" t="str">
        <f t="shared" si="76"/>
        <v>Fiscaliste</v>
      </c>
      <c r="K311" s="13" t="str">
        <f t="shared" si="76"/>
        <v>FONCTIONS SUPPORTS</v>
      </c>
      <c r="L311" s="13" t="str">
        <f t="shared" si="76"/>
        <v>Fiscaliste d'entreprise 
Juriste fiscaliste
Expert fiscal 
Conseiller fiscal 
Avocat fiscaliste</v>
      </c>
      <c r="M311" s="13" t="str">
        <f t="shared" si="76"/>
        <v>Tax Specialist</v>
      </c>
      <c r="N311" s="13" t="str">
        <f t="shared" si="76"/>
        <v xml:space="preserve">Le Fiscaliste  assiste l'entreprise dans toutes ses tâches liées aux réglementations et obligations fiscales. Il doit lui permettre d'être en conformité et également de trouver des leviers afin de réguler la pression fiscale et potentiellement augmenter la valeur de l'entreprise. </v>
      </c>
      <c r="O311" s="13" t="str">
        <f t="shared" si="76"/>
        <v>Maitriser la législation, l'imposition et contrôler les déclarations :
Le Fiscaliste s'assure de la conformité de l'entreprise face aux exigences réglementaires liées à la fiscalité et assure pour cela une veille régulière et transversale sur les outils, les normes et la réglementation. Il analyse régulièrement les risques fiscaux et remplit les déclarations auprès de l’administration pour ne pas exposer l’entreprise à des sanctions. Il tend également à réduire la pression fiscale. Il est à l’aise avec les chiffres et a une bonne connaissance comptable et financière. Il suit les contrôles fiscaux en assurant l'interface avec l'administration fiscale.
Avoir une approche financière et conseiller ses collaborateurs sur les normes européennes et internationales :
Il doit avoir une vision transversale de la comptabilité, des finances de l'entreprise et doit intégrer, selon son périmètre géographique, la législation et les normes internationales pour faire des choix d'orientation fiscale. Il participe à la formation des collaborateurs comptables et financiers sur ces normes et met en place les retraitements spécifiques. Il peut également assurer un reporting régulier à la direction et/ou aux actionnaires en fonction de la structure de l’entreprise. 
Définir des stratégies fiscales et/ou opérationnelles :
Il suit, contrôle et élabore des stratégies d'optimisation fiscale tout en respectant les normes fiscales. Il propose des stratégies pour créer des leviers d'optimisation régulée et permettre à l'entreprise d'adapter ses objectifs de développement économique, structurels... Il participe à la conception et à l'élaboration de produits ou services fiscaux (prix de transfert, crédit impôt recherche, produits bancaires, propriété intellectuelle...). Il est le partenaire de la Direction dans la définition de la stratégie de l’entreprise et accompagne ses projets de développement.</v>
      </c>
      <c r="P311" s="13" t="str">
        <f t="shared" si="76"/>
        <v xml:space="preserve">
Normes et réglementation : 
Les évolutions des normes fiscales françaises (dont les lois de finances et rectificatives), européennes et internationales, ont fait émerger plus de départements "fiscalité" dans les entreprises des marchés financiers. 
Par exemple, les produits bancaires et la gestion de patrimoine étant de plus en plus centrés sur les dispositions fiscales, les compétences attendues sont de plus en plus pointues.
Contrôle et digitalisation du métier :
Le métier de fiscaliste continuera à évoluer avec la mise en place d’outils de contrôle des risques, de détection d’anomalies et de mise en place de plans d’actions permettant d’anticiper les évolutions fiscales. Il doit intégrer de manière systématique le digital dans ses process métier car les outils de contrôles et de transfert de données sont couramment dématérialisés, notamment dans les grandes structures. 
Diversité des activités de l'entreprise : 
Selon la taille de l'entreprise, le Fiscaliste va avoir un rôle qui peut être très tourné vers l'international, selon les filiales, les secteurs d'activités, et l'histoire de l'entreprise : plus elle est ancienne avec de nombreuses filiales, plus l'analyse et la structuration fiscale seront complexes.
</v>
      </c>
      <c r="Q311" s="13" t="str">
        <f t="shared" si="76"/>
        <v>Type et taille d'entreprise : 
Il peut travailler dans des entreprises des marchés financiers de taille variable et a de ce fait des relations hiérarchiques différentes. Il peut être rattaché à différentes directions : Financière, juridique... ou directement à la Direction générale dans de plus petites structures. Il travaille souvent en tant qu'avocat fiscaliste, par exemple en fusion-acquisition, en fiscalité internationale, en prix de transfert, ou sur la fiscalité personnelle. 
Type et taille de mission :
C'est un métier transversal, qui assure des missions très variées, soit orientées sur la stratégie fiscale de l'entreprise, soit sur une approche produit (Plan d'épargne avec le service RH, ou encore le Crédit Impôt Recherche avec la direction R&amp;D). Il a des missions de veille et de contrôle de conformité et doit échanger en cas de litige avec l'administration pour défendre l'entreprise.</v>
      </c>
      <c r="R311" s="13" t="str">
        <f t="shared" si="76"/>
        <v>Selon les phases de vie de l'entreprise, certains dossiers peuvent requérir une présence accrue du fiscaliste (contrôle fiscaux, rachats...), de nombreuses réunions et un temps d'étude du fond des dossiers. Il se rend pour cela disponible et doit faire face à un rythme de travail très fluctuant, conditionné également par le calendrier fiscal (ex : dates de l'exercice social).</v>
      </c>
      <c r="S311" s="13" t="str">
        <f t="shared" si="76"/>
        <v>Ils sont conditionnés par l'entreprise pour laquelle il travaille, par son implantation géographique (nationale ou internationale) car il peut être amené à se déplacer dans les différentes filiales du groupe, afin de rencontrer ses interlocuteurs internes, mais également les administrations fiscales locales.</v>
      </c>
      <c r="T311" s="13" t="str">
        <f t="shared" si="76"/>
        <v xml:space="preserve">Directeur général 
Secrétaire général 
Comptable
Juriste
Auditeur
Spécialiste IT et cybersécurité
Risk Manager
Analyste stratégique / économiste
Structureur
Ensemble des autres fonctions supports de l'entreprise (IT, Juridique, Administration)
</v>
      </c>
      <c r="U311" s="13" t="str">
        <f t="shared" si="76"/>
        <v>Avocats
Notaires
Administrations fiscales
Experts-comptables
Commissaires aux comptes</v>
      </c>
      <c r="V311" s="27" t="s">
        <v>96</v>
      </c>
      <c r="W311" s="4" t="s">
        <v>215</v>
      </c>
      <c r="X311" s="4" t="s">
        <v>130</v>
      </c>
      <c r="Y311" s="4" t="s">
        <v>13</v>
      </c>
      <c r="Z311" s="4">
        <v>4</v>
      </c>
      <c r="AA311" s="4" t="s">
        <v>13</v>
      </c>
      <c r="AB311" s="95" t="s">
        <v>13</v>
      </c>
      <c r="AC311" s="95" t="s">
        <v>13</v>
      </c>
      <c r="AD311" s="95" t="s">
        <v>13</v>
      </c>
      <c r="AE311" s="95" t="str">
        <f>IF(Tableau14556[[#This Row],[N° RNCP-RS]]="-","-","https://www.francecompetences.fr/recherche/rncp/"&amp;Tableau14556[[#This Row],[N° RNCP-RS]])</f>
        <v>-</v>
      </c>
      <c r="AF311" s="140" t="s">
        <v>13</v>
      </c>
      <c r="AG311" s="13" t="s">
        <v>13</v>
      </c>
      <c r="AH311" s="26" t="s">
        <v>13</v>
      </c>
      <c r="AI311" s="13" t="s">
        <v>13</v>
      </c>
      <c r="AJ311" s="26" t="s">
        <v>13</v>
      </c>
      <c r="AK311" s="26" t="s">
        <v>13</v>
      </c>
      <c r="AL311" s="13" t="s">
        <v>13</v>
      </c>
      <c r="AM311" s="13" t="s">
        <v>13</v>
      </c>
      <c r="AN311" s="13" t="s">
        <v>13</v>
      </c>
      <c r="AO311" s="13" t="s">
        <v>13</v>
      </c>
    </row>
    <row r="312" spans="1:41" ht="34.200000000000003" hidden="1" customHeight="1" x14ac:dyDescent="0.3">
      <c r="A312" s="11">
        <v>10</v>
      </c>
      <c r="B312" s="11" t="str">
        <f t="shared" si="75"/>
        <v>SAL</v>
      </c>
      <c r="C312" s="11" t="str">
        <f t="shared" si="75"/>
        <v>SLE</v>
      </c>
      <c r="D312" s="11" t="str">
        <f t="shared" si="75"/>
        <v>DD</v>
      </c>
      <c r="E312" s="13" t="str">
        <f t="shared" si="75"/>
        <v>MFI123</v>
      </c>
      <c r="F312" s="13" t="str">
        <f>Tableau14556[[#This Row],[Code métier]]&amp;Tableau14556[[#This Row],[Compteur ne rien saisir]]</f>
        <v>MFI12310</v>
      </c>
      <c r="G312" s="11" t="str">
        <f t="shared" si="76"/>
        <v>VF</v>
      </c>
      <c r="H312" s="38">
        <f t="shared" si="76"/>
        <v>44350</v>
      </c>
      <c r="I312" s="13" t="str">
        <f t="shared" si="76"/>
        <v>Fiscaliste</v>
      </c>
      <c r="J312" s="13" t="str">
        <f t="shared" si="76"/>
        <v>Fiscaliste</v>
      </c>
      <c r="K312" s="13" t="str">
        <f t="shared" si="76"/>
        <v>FONCTIONS SUPPORTS</v>
      </c>
      <c r="L312" s="13" t="str">
        <f t="shared" si="76"/>
        <v>Fiscaliste d'entreprise 
Juriste fiscaliste
Expert fiscal 
Conseiller fiscal 
Avocat fiscaliste</v>
      </c>
      <c r="M312" s="13" t="str">
        <f t="shared" si="76"/>
        <v>Tax Specialist</v>
      </c>
      <c r="N312" s="13" t="str">
        <f t="shared" si="76"/>
        <v xml:space="preserve">Le Fiscaliste  assiste l'entreprise dans toutes ses tâches liées aux réglementations et obligations fiscales. Il doit lui permettre d'être en conformité et également de trouver des leviers afin de réguler la pression fiscale et potentiellement augmenter la valeur de l'entreprise. </v>
      </c>
      <c r="O312" s="13" t="str">
        <f t="shared" si="76"/>
        <v>Maitriser la législation, l'imposition et contrôler les déclarations :
Le Fiscaliste s'assure de la conformité de l'entreprise face aux exigences réglementaires liées à la fiscalité et assure pour cela une veille régulière et transversale sur les outils, les normes et la réglementation. Il analyse régulièrement les risques fiscaux et remplit les déclarations auprès de l’administration pour ne pas exposer l’entreprise à des sanctions. Il tend également à réduire la pression fiscale. Il est à l’aise avec les chiffres et a une bonne connaissance comptable et financière. Il suit les contrôles fiscaux en assurant l'interface avec l'administration fiscale.
Avoir une approche financière et conseiller ses collaborateurs sur les normes européennes et internationales :
Il doit avoir une vision transversale de la comptabilité, des finances de l'entreprise et doit intégrer, selon son périmètre géographique, la législation et les normes internationales pour faire des choix d'orientation fiscale. Il participe à la formation des collaborateurs comptables et financiers sur ces normes et met en place les retraitements spécifiques. Il peut également assurer un reporting régulier à la direction et/ou aux actionnaires en fonction de la structure de l’entreprise. 
Définir des stratégies fiscales et/ou opérationnelles :
Il suit, contrôle et élabore des stratégies d'optimisation fiscale tout en respectant les normes fiscales. Il propose des stratégies pour créer des leviers d'optimisation régulée et permettre à l'entreprise d'adapter ses objectifs de développement économique, structurels... Il participe à la conception et à l'élaboration de produits ou services fiscaux (prix de transfert, crédit impôt recherche, produits bancaires, propriété intellectuelle...). Il est le partenaire de la Direction dans la définition de la stratégie de l’entreprise et accompagne ses projets de développement.</v>
      </c>
      <c r="P312" s="13" t="str">
        <f t="shared" si="76"/>
        <v xml:space="preserve">
Normes et réglementation : 
Les évolutions des normes fiscales françaises (dont les lois de finances et rectificatives), européennes et internationales, ont fait émerger plus de départements "fiscalité" dans les entreprises des marchés financiers. 
Par exemple, les produits bancaires et la gestion de patrimoine étant de plus en plus centrés sur les dispositions fiscales, les compétences attendues sont de plus en plus pointues.
Contrôle et digitalisation du métier :
Le métier de fiscaliste continuera à évoluer avec la mise en place d’outils de contrôle des risques, de détection d’anomalies et de mise en place de plans d’actions permettant d’anticiper les évolutions fiscales. Il doit intégrer de manière systématique le digital dans ses process métier car les outils de contrôles et de transfert de données sont couramment dématérialisés, notamment dans les grandes structures. 
Diversité des activités de l'entreprise : 
Selon la taille de l'entreprise, le Fiscaliste va avoir un rôle qui peut être très tourné vers l'international, selon les filiales, les secteurs d'activités, et l'histoire de l'entreprise : plus elle est ancienne avec de nombreuses filiales, plus l'analyse et la structuration fiscale seront complexes.
</v>
      </c>
      <c r="Q312" s="13" t="str">
        <f t="shared" si="76"/>
        <v>Type et taille d'entreprise : 
Il peut travailler dans des entreprises des marchés financiers de taille variable et a de ce fait des relations hiérarchiques différentes. Il peut être rattaché à différentes directions : Financière, juridique... ou directement à la Direction générale dans de plus petites structures. Il travaille souvent en tant qu'avocat fiscaliste, par exemple en fusion-acquisition, en fiscalité internationale, en prix de transfert, ou sur la fiscalité personnelle. 
Type et taille de mission :
C'est un métier transversal, qui assure des missions très variées, soit orientées sur la stratégie fiscale de l'entreprise, soit sur une approche produit (Plan d'épargne avec le service RH, ou encore le Crédit Impôt Recherche avec la direction R&amp;D). Il a des missions de veille et de contrôle de conformité et doit échanger en cas de litige avec l'administration pour défendre l'entreprise.</v>
      </c>
      <c r="R312" s="13" t="str">
        <f t="shared" si="76"/>
        <v>Selon les phases de vie de l'entreprise, certains dossiers peuvent requérir une présence accrue du fiscaliste (contrôle fiscaux, rachats...), de nombreuses réunions et un temps d'étude du fond des dossiers. Il se rend pour cela disponible et doit faire face à un rythme de travail très fluctuant, conditionné également par le calendrier fiscal (ex : dates de l'exercice social).</v>
      </c>
      <c r="S312" s="13" t="str">
        <f t="shared" si="76"/>
        <v>Ils sont conditionnés par l'entreprise pour laquelle il travaille, par son implantation géographique (nationale ou internationale) car il peut être amené à se déplacer dans les différentes filiales du groupe, afin de rencontrer ses interlocuteurs internes, mais également les administrations fiscales locales.</v>
      </c>
      <c r="T312" s="13" t="str">
        <f t="shared" si="76"/>
        <v xml:space="preserve">Directeur général 
Secrétaire général 
Comptable
Juriste
Auditeur
Spécialiste IT et cybersécurité
Risk Manager
Analyste stratégique / économiste
Structureur
Ensemble des autres fonctions supports de l'entreprise (IT, Juridique, Administration)
</v>
      </c>
      <c r="U312" s="13" t="str">
        <f t="shared" si="76"/>
        <v>Avocats
Notaires
Administrations fiscales
Experts-comptables
Commissaires aux comptes</v>
      </c>
      <c r="V312" s="27" t="s">
        <v>96</v>
      </c>
      <c r="W312" s="4" t="s">
        <v>106</v>
      </c>
      <c r="X312" s="4" t="s">
        <v>168</v>
      </c>
      <c r="Y312" s="4" t="s">
        <v>13</v>
      </c>
      <c r="Z312" s="4">
        <v>3</v>
      </c>
      <c r="AA312" s="4" t="s">
        <v>13</v>
      </c>
      <c r="AB312" s="95" t="s">
        <v>13</v>
      </c>
      <c r="AC312" s="95" t="s">
        <v>13</v>
      </c>
      <c r="AD312" s="95" t="s">
        <v>13</v>
      </c>
      <c r="AE312" s="95" t="str">
        <f>IF(Tableau14556[[#This Row],[N° RNCP-RS]]="-","-","https://www.francecompetences.fr/recherche/rncp/"&amp;Tableau14556[[#This Row],[N° RNCP-RS]])</f>
        <v>-</v>
      </c>
      <c r="AF312" s="140" t="s">
        <v>13</v>
      </c>
      <c r="AG312" s="13" t="s">
        <v>13</v>
      </c>
      <c r="AH312" s="26" t="s">
        <v>13</v>
      </c>
      <c r="AI312" s="13" t="s">
        <v>13</v>
      </c>
      <c r="AJ312" s="26" t="s">
        <v>13</v>
      </c>
      <c r="AK312" s="26" t="s">
        <v>13</v>
      </c>
      <c r="AL312" s="13" t="s">
        <v>13</v>
      </c>
      <c r="AM312" s="13" t="s">
        <v>13</v>
      </c>
      <c r="AN312" s="13" t="s">
        <v>13</v>
      </c>
      <c r="AO312" s="13" t="s">
        <v>13</v>
      </c>
    </row>
    <row r="313" spans="1:41" ht="34.200000000000003" hidden="1" customHeight="1" x14ac:dyDescent="0.3">
      <c r="A313" s="11">
        <v>11</v>
      </c>
      <c r="B313" s="11" t="str">
        <f t="shared" si="75"/>
        <v>SAL</v>
      </c>
      <c r="C313" s="11" t="str">
        <f t="shared" si="75"/>
        <v>SLE</v>
      </c>
      <c r="D313" s="11" t="str">
        <f t="shared" si="75"/>
        <v>DD</v>
      </c>
      <c r="E313" s="13" t="str">
        <f t="shared" si="75"/>
        <v>MFI123</v>
      </c>
      <c r="F313" s="13" t="str">
        <f>Tableau14556[[#This Row],[Code métier]]&amp;Tableau14556[[#This Row],[Compteur ne rien saisir]]</f>
        <v>MFI12311</v>
      </c>
      <c r="G313" s="11" t="str">
        <f t="shared" si="76"/>
        <v>VF</v>
      </c>
      <c r="H313" s="38">
        <f t="shared" si="76"/>
        <v>44350</v>
      </c>
      <c r="I313" s="13" t="str">
        <f t="shared" si="76"/>
        <v>Fiscaliste</v>
      </c>
      <c r="J313" s="13" t="str">
        <f t="shared" si="76"/>
        <v>Fiscaliste</v>
      </c>
      <c r="K313" s="13" t="str">
        <f t="shared" si="76"/>
        <v>FONCTIONS SUPPORTS</v>
      </c>
      <c r="L313" s="13" t="str">
        <f t="shared" ref="L313:U314" si="77">IF(L311="","",L311)</f>
        <v>Fiscaliste d'entreprise 
Juriste fiscaliste
Expert fiscal 
Conseiller fiscal 
Avocat fiscaliste</v>
      </c>
      <c r="M313" s="13" t="str">
        <f t="shared" si="77"/>
        <v>Tax Specialist</v>
      </c>
      <c r="N313" s="13" t="str">
        <f t="shared" si="77"/>
        <v xml:space="preserve">Le Fiscaliste  assiste l'entreprise dans toutes ses tâches liées aux réglementations et obligations fiscales. Il doit lui permettre d'être en conformité et également de trouver des leviers afin de réguler la pression fiscale et potentiellement augmenter la valeur de l'entreprise. </v>
      </c>
      <c r="O313" s="13" t="str">
        <f t="shared" si="77"/>
        <v>Maitriser la législation, l'imposition et contrôler les déclarations :
Le Fiscaliste s'assure de la conformité de l'entreprise face aux exigences réglementaires liées à la fiscalité et assure pour cela une veille régulière et transversale sur les outils, les normes et la réglementation. Il analyse régulièrement les risques fiscaux et remplit les déclarations auprès de l’administration pour ne pas exposer l’entreprise à des sanctions. Il tend également à réduire la pression fiscale. Il est à l’aise avec les chiffres et a une bonne connaissance comptable et financière. Il suit les contrôles fiscaux en assurant l'interface avec l'administration fiscale.
Avoir une approche financière et conseiller ses collaborateurs sur les normes européennes et internationales :
Il doit avoir une vision transversale de la comptabilité, des finances de l'entreprise et doit intégrer, selon son périmètre géographique, la législation et les normes internationales pour faire des choix d'orientation fiscale. Il participe à la formation des collaborateurs comptables et financiers sur ces normes et met en place les retraitements spécifiques. Il peut également assurer un reporting régulier à la direction et/ou aux actionnaires en fonction de la structure de l’entreprise. 
Définir des stratégies fiscales et/ou opérationnelles :
Il suit, contrôle et élabore des stratégies d'optimisation fiscale tout en respectant les normes fiscales. Il propose des stratégies pour créer des leviers d'optimisation régulée et permettre à l'entreprise d'adapter ses objectifs de développement économique, structurels... Il participe à la conception et à l'élaboration de produits ou services fiscaux (prix de transfert, crédit impôt recherche, produits bancaires, propriété intellectuelle...). Il est le partenaire de la Direction dans la définition de la stratégie de l’entreprise et accompagne ses projets de développement.</v>
      </c>
      <c r="P313" s="13" t="str">
        <f t="shared" si="77"/>
        <v xml:space="preserve">
Normes et réglementation : 
Les évolutions des normes fiscales françaises (dont les lois de finances et rectificatives), européennes et internationales, ont fait émerger plus de départements "fiscalité" dans les entreprises des marchés financiers. 
Par exemple, les produits bancaires et la gestion de patrimoine étant de plus en plus centrés sur les dispositions fiscales, les compétences attendues sont de plus en plus pointues.
Contrôle et digitalisation du métier :
Le métier de fiscaliste continuera à évoluer avec la mise en place d’outils de contrôle des risques, de détection d’anomalies et de mise en place de plans d’actions permettant d’anticiper les évolutions fiscales. Il doit intégrer de manière systématique le digital dans ses process métier car les outils de contrôles et de transfert de données sont couramment dématérialisés, notamment dans les grandes structures. 
Diversité des activités de l'entreprise : 
Selon la taille de l'entreprise, le Fiscaliste va avoir un rôle qui peut être très tourné vers l'international, selon les filiales, les secteurs d'activités, et l'histoire de l'entreprise : plus elle est ancienne avec de nombreuses filiales, plus l'analyse et la structuration fiscale seront complexes.
</v>
      </c>
      <c r="Q313" s="13" t="str">
        <f t="shared" si="77"/>
        <v>Type et taille d'entreprise : 
Il peut travailler dans des entreprises des marchés financiers de taille variable et a de ce fait des relations hiérarchiques différentes. Il peut être rattaché à différentes directions : Financière, juridique... ou directement à la Direction générale dans de plus petites structures. Il travaille souvent en tant qu'avocat fiscaliste, par exemple en fusion-acquisition, en fiscalité internationale, en prix de transfert, ou sur la fiscalité personnelle. 
Type et taille de mission :
C'est un métier transversal, qui assure des missions très variées, soit orientées sur la stratégie fiscale de l'entreprise, soit sur une approche produit (Plan d'épargne avec le service RH, ou encore le Crédit Impôt Recherche avec la direction R&amp;D). Il a des missions de veille et de contrôle de conformité et doit échanger en cas de litige avec l'administration pour défendre l'entreprise.</v>
      </c>
      <c r="R313" s="13" t="str">
        <f t="shared" si="77"/>
        <v>Selon les phases de vie de l'entreprise, certains dossiers peuvent requérir une présence accrue du fiscaliste (contrôle fiscaux, rachats...), de nombreuses réunions et un temps d'étude du fond des dossiers. Il se rend pour cela disponible et doit faire face à un rythme de travail très fluctuant, conditionné également par le calendrier fiscal (ex : dates de l'exercice social).</v>
      </c>
      <c r="S313" s="13" t="str">
        <f t="shared" si="77"/>
        <v>Ils sont conditionnés par l'entreprise pour laquelle il travaille, par son implantation géographique (nationale ou internationale) car il peut être amené à se déplacer dans les différentes filiales du groupe, afin de rencontrer ses interlocuteurs internes, mais également les administrations fiscales locales.</v>
      </c>
      <c r="T313" s="13" t="str">
        <f t="shared" si="77"/>
        <v xml:space="preserve">Directeur général 
Secrétaire général 
Comptable
Juriste
Auditeur
Spécialiste IT et cybersécurité
Risk Manager
Analyste stratégique / économiste
Structureur
Ensemble des autres fonctions supports de l'entreprise (IT, Juridique, Administration)
</v>
      </c>
      <c r="U313" s="13" t="str">
        <f t="shared" si="77"/>
        <v>Avocats
Notaires
Administrations fiscales
Experts-comptables
Commissaires aux comptes</v>
      </c>
      <c r="V313" s="27" t="s">
        <v>180</v>
      </c>
      <c r="W313" s="4" t="s">
        <v>19</v>
      </c>
      <c r="X313" s="4" t="s">
        <v>190</v>
      </c>
      <c r="Y313" s="4" t="s">
        <v>13</v>
      </c>
      <c r="Z313" s="4">
        <v>2</v>
      </c>
      <c r="AA313" s="4" t="s">
        <v>13</v>
      </c>
      <c r="AB313" s="95" t="s">
        <v>13</v>
      </c>
      <c r="AC313" s="95" t="s">
        <v>13</v>
      </c>
      <c r="AD313" s="95" t="s">
        <v>13</v>
      </c>
      <c r="AE313" s="95" t="str">
        <f>IF(Tableau14556[[#This Row],[N° RNCP-RS]]="-","-","https://www.francecompetences.fr/recherche/rncp/"&amp;Tableau14556[[#This Row],[N° RNCP-RS]])</f>
        <v>-</v>
      </c>
      <c r="AF313" s="140" t="s">
        <v>13</v>
      </c>
      <c r="AG313" s="13" t="s">
        <v>13</v>
      </c>
      <c r="AH313" s="26" t="s">
        <v>13</v>
      </c>
      <c r="AI313" s="13" t="s">
        <v>13</v>
      </c>
      <c r="AJ313" s="26" t="s">
        <v>13</v>
      </c>
      <c r="AK313" s="26" t="s">
        <v>13</v>
      </c>
      <c r="AL313" s="13" t="s">
        <v>13</v>
      </c>
      <c r="AM313" s="13" t="s">
        <v>13</v>
      </c>
      <c r="AN313" s="13" t="s">
        <v>13</v>
      </c>
      <c r="AO313" s="13" t="s">
        <v>13</v>
      </c>
    </row>
    <row r="314" spans="1:41" ht="34.200000000000003" hidden="1" customHeight="1" x14ac:dyDescent="0.3">
      <c r="A314" s="11">
        <v>12</v>
      </c>
      <c r="B314" s="11" t="str">
        <f t="shared" si="75"/>
        <v>SAL</v>
      </c>
      <c r="C314" s="11" t="str">
        <f t="shared" si="75"/>
        <v>SLE</v>
      </c>
      <c r="D314" s="11" t="str">
        <f t="shared" si="75"/>
        <v>DD</v>
      </c>
      <c r="E314" s="13" t="str">
        <f t="shared" si="75"/>
        <v>MFI123</v>
      </c>
      <c r="F314" s="13" t="str">
        <f>Tableau14556[[#This Row],[Code métier]]&amp;Tableau14556[[#This Row],[Compteur ne rien saisir]]</f>
        <v>MFI12312</v>
      </c>
      <c r="G314" s="11" t="str">
        <f t="shared" si="76"/>
        <v>VF</v>
      </c>
      <c r="H314" s="38">
        <f t="shared" si="76"/>
        <v>44350</v>
      </c>
      <c r="I314" s="13" t="str">
        <f t="shared" si="76"/>
        <v>Fiscaliste</v>
      </c>
      <c r="J314" s="13" t="str">
        <f t="shared" si="76"/>
        <v>Fiscaliste</v>
      </c>
      <c r="K314" s="13" t="str">
        <f t="shared" si="76"/>
        <v>FONCTIONS SUPPORTS</v>
      </c>
      <c r="L314" s="13" t="str">
        <f t="shared" si="77"/>
        <v>Fiscaliste d'entreprise 
Juriste fiscaliste
Expert fiscal 
Conseiller fiscal 
Avocat fiscaliste</v>
      </c>
      <c r="M314" s="13" t="str">
        <f t="shared" si="77"/>
        <v>Tax Specialist</v>
      </c>
      <c r="N314" s="13" t="str">
        <f t="shared" si="77"/>
        <v xml:space="preserve">Le Fiscaliste  assiste l'entreprise dans toutes ses tâches liées aux réglementations et obligations fiscales. Il doit lui permettre d'être en conformité et également de trouver des leviers afin de réguler la pression fiscale et potentiellement augmenter la valeur de l'entreprise. </v>
      </c>
      <c r="O314" s="13" t="str">
        <f t="shared" si="77"/>
        <v>Maitriser la législation, l'imposition et contrôler les déclarations :
Le Fiscaliste s'assure de la conformité de l'entreprise face aux exigences réglementaires liées à la fiscalité et assure pour cela une veille régulière et transversale sur les outils, les normes et la réglementation. Il analyse régulièrement les risques fiscaux et remplit les déclarations auprès de l’administration pour ne pas exposer l’entreprise à des sanctions. Il tend également à réduire la pression fiscale. Il est à l’aise avec les chiffres et a une bonne connaissance comptable et financière. Il suit les contrôles fiscaux en assurant l'interface avec l'administration fiscale.
Avoir une approche financière et conseiller ses collaborateurs sur les normes européennes et internationales :
Il doit avoir une vision transversale de la comptabilité, des finances de l'entreprise et doit intégrer, selon son périmètre géographique, la législation et les normes internationales pour faire des choix d'orientation fiscale. Il participe à la formation des collaborateurs comptables et financiers sur ces normes et met en place les retraitements spécifiques. Il peut également assurer un reporting régulier à la direction et/ou aux actionnaires en fonction de la structure de l’entreprise. 
Définir des stratégies fiscales et/ou opérationnelles :
Il suit, contrôle et élabore des stratégies d'optimisation fiscale tout en respectant les normes fiscales. Il propose des stratégies pour créer des leviers d'optimisation régulée et permettre à l'entreprise d'adapter ses objectifs de développement économique, structurels... Il participe à la conception et à l'élaboration de produits ou services fiscaux (prix de transfert, crédit impôt recherche, produits bancaires, propriété intellectuelle...). Il est le partenaire de la Direction dans la définition de la stratégie de l’entreprise et accompagne ses projets de développement.</v>
      </c>
      <c r="P314" s="13" t="str">
        <f t="shared" si="77"/>
        <v xml:space="preserve">
Normes et réglementation : 
Les évolutions des normes fiscales françaises (dont les lois de finances et rectificatives), européennes et internationales, ont fait émerger plus de départements "fiscalité" dans les entreprises des marchés financiers. 
Par exemple, les produits bancaires et la gestion de patrimoine étant de plus en plus centrés sur les dispositions fiscales, les compétences attendues sont de plus en plus pointues.
Contrôle et digitalisation du métier :
Le métier de fiscaliste continuera à évoluer avec la mise en place d’outils de contrôle des risques, de détection d’anomalies et de mise en place de plans d’actions permettant d’anticiper les évolutions fiscales. Il doit intégrer de manière systématique le digital dans ses process métier car les outils de contrôles et de transfert de données sont couramment dématérialisés, notamment dans les grandes structures. 
Diversité des activités de l'entreprise : 
Selon la taille de l'entreprise, le Fiscaliste va avoir un rôle qui peut être très tourné vers l'international, selon les filiales, les secteurs d'activités, et l'histoire de l'entreprise : plus elle est ancienne avec de nombreuses filiales, plus l'analyse et la structuration fiscale seront complexes.
</v>
      </c>
      <c r="Q314" s="13" t="str">
        <f t="shared" si="77"/>
        <v>Type et taille d'entreprise : 
Il peut travailler dans des entreprises des marchés financiers de taille variable et a de ce fait des relations hiérarchiques différentes. Il peut être rattaché à différentes directions : Financière, juridique... ou directement à la Direction générale dans de plus petites structures. Il travaille souvent en tant qu'avocat fiscaliste, par exemple en fusion-acquisition, en fiscalité internationale, en prix de transfert, ou sur la fiscalité personnelle. 
Type et taille de mission :
C'est un métier transversal, qui assure des missions très variées, soit orientées sur la stratégie fiscale de l'entreprise, soit sur une approche produit (Plan d'épargne avec le service RH, ou encore le Crédit Impôt Recherche avec la direction R&amp;D). Il a des missions de veille et de contrôle de conformité et doit échanger en cas de litige avec l'administration pour défendre l'entreprise.</v>
      </c>
      <c r="R314" s="13" t="str">
        <f t="shared" si="77"/>
        <v>Selon les phases de vie de l'entreprise, certains dossiers peuvent requérir une présence accrue du fiscaliste (contrôle fiscaux, rachats...), de nombreuses réunions et un temps d'étude du fond des dossiers. Il se rend pour cela disponible et doit faire face à un rythme de travail très fluctuant, conditionné également par le calendrier fiscal (ex : dates de l'exercice social).</v>
      </c>
      <c r="S314" s="13" t="str">
        <f t="shared" si="77"/>
        <v>Ils sont conditionnés par l'entreprise pour laquelle il travaille, par son implantation géographique (nationale ou internationale) car il peut être amené à se déplacer dans les différentes filiales du groupe, afin de rencontrer ses interlocuteurs internes, mais également les administrations fiscales locales.</v>
      </c>
      <c r="T314" s="13" t="str">
        <f t="shared" si="77"/>
        <v xml:space="preserve">Directeur général 
Secrétaire général 
Comptable
Juriste
Auditeur
Spécialiste IT et cybersécurité
Risk Manager
Analyste stratégique / économiste
Structureur
Ensemble des autres fonctions supports de l'entreprise (IT, Juridique, Administration)
</v>
      </c>
      <c r="U314" s="13" t="str">
        <f t="shared" si="77"/>
        <v>Avocats
Notaires
Administrations fiscales
Experts-comptables
Commissaires aux comptes</v>
      </c>
      <c r="V314" s="27" t="s">
        <v>180</v>
      </c>
      <c r="W314" s="4" t="s">
        <v>181</v>
      </c>
      <c r="X314" s="4" t="s">
        <v>186</v>
      </c>
      <c r="Y314" s="4" t="s">
        <v>13</v>
      </c>
      <c r="Z314" s="4">
        <v>3</v>
      </c>
      <c r="AA314" s="4" t="s">
        <v>13</v>
      </c>
      <c r="AB314" s="95" t="s">
        <v>13</v>
      </c>
      <c r="AC314" s="95" t="s">
        <v>13</v>
      </c>
      <c r="AD314" s="95" t="s">
        <v>13</v>
      </c>
      <c r="AE314" s="95" t="str">
        <f>IF(Tableau14556[[#This Row],[N° RNCP-RS]]="-","-","https://www.francecompetences.fr/recherche/rncp/"&amp;Tableau14556[[#This Row],[N° RNCP-RS]])</f>
        <v>-</v>
      </c>
      <c r="AF314" s="140" t="s">
        <v>13</v>
      </c>
      <c r="AG314" s="13" t="s">
        <v>13</v>
      </c>
      <c r="AH314" s="26" t="s">
        <v>13</v>
      </c>
      <c r="AI314" s="13" t="s">
        <v>13</v>
      </c>
      <c r="AJ314" s="26" t="s">
        <v>13</v>
      </c>
      <c r="AK314" s="26" t="s">
        <v>13</v>
      </c>
      <c r="AL314" s="13" t="s">
        <v>13</v>
      </c>
      <c r="AM314" s="13" t="s">
        <v>13</v>
      </c>
      <c r="AN314" s="13" t="s">
        <v>13</v>
      </c>
      <c r="AO314" s="13" t="s">
        <v>13</v>
      </c>
    </row>
    <row r="315" spans="1:41" ht="273.60000000000002" hidden="1" x14ac:dyDescent="0.3">
      <c r="A315" s="12">
        <v>1</v>
      </c>
      <c r="B315" s="7" t="s">
        <v>13</v>
      </c>
      <c r="C315" s="35" t="s">
        <v>218</v>
      </c>
      <c r="D315" s="7" t="s">
        <v>13</v>
      </c>
      <c r="E315" s="12" t="s">
        <v>66</v>
      </c>
      <c r="F315" s="12" t="str">
        <f>Tableau14556[[#This Row],[Code métier]]&amp;Tableau14556[[#This Row],[Compteur ne rien saisir]]</f>
        <v>MFI1241</v>
      </c>
      <c r="G315" s="148" t="s">
        <v>448</v>
      </c>
      <c r="H315" s="36">
        <v>44368</v>
      </c>
      <c r="I315" s="8" t="s">
        <v>207</v>
      </c>
      <c r="J315" s="8" t="s">
        <v>288</v>
      </c>
      <c r="K315" s="8" t="s">
        <v>204</v>
      </c>
      <c r="L315" s="8" t="s">
        <v>289</v>
      </c>
      <c r="M315" s="127" t="s">
        <v>582</v>
      </c>
      <c r="N315" s="146" t="s">
        <v>606</v>
      </c>
      <c r="O315" s="149" t="s">
        <v>625</v>
      </c>
      <c r="P315" s="146" t="s">
        <v>610</v>
      </c>
      <c r="Q315" s="146" t="s">
        <v>607</v>
      </c>
      <c r="R315" s="146" t="s">
        <v>608</v>
      </c>
      <c r="S315" s="146" t="s">
        <v>609</v>
      </c>
      <c r="T315" s="8" t="s">
        <v>290</v>
      </c>
      <c r="U315" s="8" t="s">
        <v>291</v>
      </c>
      <c r="V315" s="27" t="s">
        <v>180</v>
      </c>
      <c r="W315" s="4" t="s">
        <v>181</v>
      </c>
      <c r="X315" s="4" t="s">
        <v>183</v>
      </c>
      <c r="Y315" s="4" t="s">
        <v>13</v>
      </c>
      <c r="Z315" s="4">
        <v>4</v>
      </c>
      <c r="AA315" s="4" t="s">
        <v>462</v>
      </c>
      <c r="AB315" s="96">
        <v>34554</v>
      </c>
      <c r="AC315" s="96" t="s">
        <v>501</v>
      </c>
      <c r="AD315" s="96" t="s">
        <v>13</v>
      </c>
      <c r="AE315" s="96" t="s">
        <v>491</v>
      </c>
      <c r="AF315" s="96" t="s">
        <v>556</v>
      </c>
      <c r="AG315" s="14" t="s">
        <v>13</v>
      </c>
      <c r="AH315" s="8" t="s">
        <v>13</v>
      </c>
      <c r="AI315" s="14" t="s">
        <v>13</v>
      </c>
      <c r="AJ315" s="8" t="s">
        <v>284</v>
      </c>
      <c r="AK315" s="8" t="s">
        <v>212</v>
      </c>
      <c r="AL315" s="14" t="s">
        <v>13</v>
      </c>
      <c r="AM315" s="14" t="s">
        <v>13</v>
      </c>
      <c r="AN315" s="14" t="s">
        <v>13</v>
      </c>
      <c r="AO315" s="14" t="s">
        <v>13</v>
      </c>
    </row>
    <row r="316" spans="1:41" ht="12" hidden="1" customHeight="1" x14ac:dyDescent="0.3">
      <c r="A316" s="12">
        <v>2</v>
      </c>
      <c r="B316" s="12" t="str">
        <f t="shared" ref="B316:E326" si="78">IF(B315="","",B315)</f>
        <v>-</v>
      </c>
      <c r="C316" s="12" t="str">
        <f t="shared" si="78"/>
        <v>SLE</v>
      </c>
      <c r="D316" s="12" t="str">
        <f t="shared" si="78"/>
        <v>-</v>
      </c>
      <c r="E316" s="12" t="str">
        <f t="shared" si="78"/>
        <v>MFI124</v>
      </c>
      <c r="F316" s="12" t="str">
        <f>Tableau14556[[#This Row],[Code métier]]&amp;Tableau14556[[#This Row],[Compteur ne rien saisir]]</f>
        <v>MFI1242</v>
      </c>
      <c r="G316" s="12" t="str">
        <f t="shared" ref="G316:U326" si="79">IF(G315="","",G315)</f>
        <v>VF</v>
      </c>
      <c r="H316" s="39">
        <f t="shared" si="79"/>
        <v>44368</v>
      </c>
      <c r="I316" s="14" t="str">
        <f t="shared" si="79"/>
        <v>Chargé de Marketing</v>
      </c>
      <c r="J316" s="14" t="str">
        <f t="shared" si="79"/>
        <v>Chargée de Marketing</v>
      </c>
      <c r="K316" s="14" t="str">
        <f t="shared" si="79"/>
        <v>FONCTIONS SUPPORTS</v>
      </c>
      <c r="L316" s="14" t="str">
        <f t="shared" si="79"/>
        <v xml:space="preserve">Consultant Marketing
Chargé d'affaires marketing
</v>
      </c>
      <c r="M316" s="14" t="str">
        <f t="shared" si="79"/>
        <v>Web marketer
Digital brand Manager</v>
      </c>
      <c r="N316" s="14" t="str">
        <f t="shared" si="79"/>
        <v xml:space="preserve">Le Chargé de Marketing met en place la stratégie de communication commerciale pour l'ensemble des produits et services financiers de l'entreprise. </v>
      </c>
      <c r="O316" s="14" t="str">
        <f t="shared" si="79"/>
        <v xml:space="preserve">Animer les réseaux sociaux :
Le Chargé de Marketing rédige les contenus de divers supports de communication tels que les newsletters, les communiqués de presse, les réseaux sociaux de l'entreprise, etc. Il participe, dans le cadre du déploiement de produits ou services financiers, à la mise en œuvre de projets marketing et d’actions commerciales, qu'il diffuse dans les médias. Il définit la stratégie digitale et renforce la présence médiatique de l'entreprise en diffusant des supports de qualité, à des fins d'information sur les produits financiers, d'investissements, de placement et tout autre service de la finance. 
Analyser et développer la stratégie marketing de l'entreprise :
Il collabore régulièrement avec le management pour traduire les objectifs des entreprises de la finance en stratégie marketing. Il analyse les résultats statistiques et qualitatifs des campagnes marketing déjà effectuées (via le site intranet, les plaquettes, les communautés de pratique, le club utilisateur, analyse SWOT, benchmark…). Il établit une stratégie de communication commerciale axée sur les grandes priorités et par segment de clientèle.
Créer et développer les outils de communication d'aide à la vente :
Il réalise des supports et campagnes de communication (ex : affiches, plaquettes, catalogues) et travaille pour cela avec les équipes commerciales, le service relation investisseurs, ou encore les structureurs. Il assure l'harmonisation des supports de communication et suit les produits en cours (Rapport annuel, supports de présentation, pitch, communications métiers...).
</v>
      </c>
      <c r="P316" s="14" t="str">
        <f t="shared" si="79"/>
        <v>Maîtrise du secteur de la finance : 
Le Chargé de Marketing a une connaissance aiguisée du secteur de la finance, pour comprendre les enjeux, les objectifs, la cible, des produits et services financiers sur lesquels il doit communiquer. Il travaille avec toutes les équipes internes de l'entreprise.
Spécificités métiers :
 La maîtrise de l'outil informatique, des bases du langage HTML et l'utilisation des outils digitaux marketing sont indispensables au Chargé de Marketing. Il est doté d'une réelle connaissance des logiciels de graphisme (Photoshop, InDesign, etc.). Sa maîtrise de l'anglais est primordiale pour déployer une stratégie commerciale à l'international et pour travailler à partir des outils digitaux de Marketing.
Il a une connaissance accrue de la rédaction/ réalisation d’outils marketing (pitchbooks, brochures, présentations, vidéo, infographies, etc.) et maîtrise PowerPoint, Excel. 
Connaissances marketing :
Il doit connaître les circuits de distribution commerciale, et maîtriser les techniques de merchandising et de planification. Il doit également saisir la typologie de ses clients et consommateurs, et être capable de mener une analyse statistique pour proposer des solutions innovantes.</v>
      </c>
      <c r="Q316" s="14" t="str">
        <f t="shared" si="79"/>
        <v>Type et taille d'entreprises
L'activité du Chargé de Marketing s'exerce au sein des sociétés de la finance, des banques (Banque d’entreprise, Banque de financement, d’investissements et de marchés, Banque privée et de gestion de patrimoine (incluant la gestion d’actifs), des sociétés d'études, d'agences marketing en relation avec différents services (commercial, communication, production ...). 
Les grandes entreprises de la finance dotées d'un service marketing étendu comptent parmi les principaux recruteurs.
Type et taille de projets
Le Chargé de Marketing participe à la communication à la fois internet et externe d'une entreprise. Il peut alors déployer des actions marketing pour la promotion d'un produit ou encore concevoir et diffuser des supports d'information aux salariés de son entreprise.</v>
      </c>
      <c r="R316" s="14" t="str">
        <f t="shared" si="79"/>
        <v>Le rythme de travail du Chargé de Marketing varie selon l'entreprise dans laquelle il exerce ses fonctions et les projets sur lesquels il intervient. Il s'adapte aux besoins marketing quotidiens.</v>
      </c>
      <c r="S316" s="14" t="str">
        <f t="shared" si="79"/>
        <v>Le métier du Chargé de Marketing s'exerce en partie au bureau, car, il travaille sur l'outil informatique (réseaux sociaux et logiciels de communication). Il se déplace pour des actions promotionnelles liées au secteur de la finance, ou pour créer un réseau de relations commerciales.</v>
      </c>
      <c r="T316" s="14" t="str">
        <f t="shared" si="79"/>
        <v>Customer relationship Manager</v>
      </c>
      <c r="U316" s="14" t="str">
        <f t="shared" si="79"/>
        <v>Directeur Marketing
Community manager
Commercial</v>
      </c>
      <c r="V316" s="27" t="s">
        <v>180</v>
      </c>
      <c r="W316" s="4" t="s">
        <v>181</v>
      </c>
      <c r="X316" s="4" t="s">
        <v>188</v>
      </c>
      <c r="Y316" s="4" t="s">
        <v>13</v>
      </c>
      <c r="Z316" s="4">
        <v>3</v>
      </c>
      <c r="AA316" s="4" t="s">
        <v>463</v>
      </c>
      <c r="AB316" s="96">
        <v>32159</v>
      </c>
      <c r="AC316" s="96" t="s">
        <v>496</v>
      </c>
      <c r="AD316" s="96" t="s">
        <v>13</v>
      </c>
      <c r="AE316" s="96" t="s">
        <v>506</v>
      </c>
      <c r="AF316" s="141" t="s">
        <v>13</v>
      </c>
      <c r="AG316" s="14" t="s">
        <v>13</v>
      </c>
      <c r="AH316" s="8" t="s">
        <v>13</v>
      </c>
      <c r="AI316" s="14" t="s">
        <v>13</v>
      </c>
      <c r="AJ316" s="8" t="s">
        <v>13</v>
      </c>
      <c r="AK316" s="8" t="s">
        <v>13</v>
      </c>
      <c r="AL316" s="14" t="s">
        <v>13</v>
      </c>
      <c r="AM316" s="14" t="s">
        <v>13</v>
      </c>
      <c r="AN316" s="14" t="s">
        <v>13</v>
      </c>
      <c r="AO316" s="14" t="s">
        <v>13</v>
      </c>
    </row>
    <row r="317" spans="1:41" ht="12" hidden="1" customHeight="1" x14ac:dyDescent="0.3">
      <c r="A317" s="12">
        <v>3</v>
      </c>
      <c r="B317" s="12" t="str">
        <f t="shared" si="78"/>
        <v>-</v>
      </c>
      <c r="C317" s="12" t="str">
        <f t="shared" si="78"/>
        <v>SLE</v>
      </c>
      <c r="D317" s="12" t="str">
        <f t="shared" si="78"/>
        <v>-</v>
      </c>
      <c r="E317" s="12" t="str">
        <f t="shared" si="78"/>
        <v>MFI124</v>
      </c>
      <c r="F317" s="12" t="str">
        <f>Tableau14556[[#This Row],[Code métier]]&amp;Tableau14556[[#This Row],[Compteur ne rien saisir]]</f>
        <v>MFI1243</v>
      </c>
      <c r="G317" s="12" t="str">
        <f t="shared" si="79"/>
        <v>VF</v>
      </c>
      <c r="H317" s="39">
        <f t="shared" si="79"/>
        <v>44368</v>
      </c>
      <c r="I317" s="14" t="str">
        <f t="shared" si="79"/>
        <v>Chargé de Marketing</v>
      </c>
      <c r="J317" s="14" t="str">
        <f t="shared" si="79"/>
        <v>Chargée de Marketing</v>
      </c>
      <c r="K317" s="14" t="str">
        <f t="shared" si="79"/>
        <v>FONCTIONS SUPPORTS</v>
      </c>
      <c r="L317" s="14" t="str">
        <f t="shared" si="79"/>
        <v xml:space="preserve">Consultant Marketing
Chargé d'affaires marketing
</v>
      </c>
      <c r="M317" s="14" t="str">
        <f t="shared" si="79"/>
        <v>Web marketer
Digital brand Manager</v>
      </c>
      <c r="N317" s="14" t="str">
        <f t="shared" si="79"/>
        <v xml:space="preserve">Le Chargé de Marketing met en place la stratégie de communication commerciale pour l'ensemble des produits et services financiers de l'entreprise. </v>
      </c>
      <c r="O317" s="14" t="str">
        <f t="shared" si="79"/>
        <v xml:space="preserve">Animer les réseaux sociaux :
Le Chargé de Marketing rédige les contenus de divers supports de communication tels que les newsletters, les communiqués de presse, les réseaux sociaux de l'entreprise, etc. Il participe, dans le cadre du déploiement de produits ou services financiers, à la mise en œuvre de projets marketing et d’actions commerciales, qu'il diffuse dans les médias. Il définit la stratégie digitale et renforce la présence médiatique de l'entreprise en diffusant des supports de qualité, à des fins d'information sur les produits financiers, d'investissements, de placement et tout autre service de la finance. 
Analyser et développer la stratégie marketing de l'entreprise :
Il collabore régulièrement avec le management pour traduire les objectifs des entreprises de la finance en stratégie marketing. Il analyse les résultats statistiques et qualitatifs des campagnes marketing déjà effectuées (via le site intranet, les plaquettes, les communautés de pratique, le club utilisateur, analyse SWOT, benchmark…). Il établit une stratégie de communication commerciale axée sur les grandes priorités et par segment de clientèle.
Créer et développer les outils de communication d'aide à la vente :
Il réalise des supports et campagnes de communication (ex : affiches, plaquettes, catalogues) et travaille pour cela avec les équipes commerciales, le service relation investisseurs, ou encore les structureurs. Il assure l'harmonisation des supports de communication et suit les produits en cours (Rapport annuel, supports de présentation, pitch, communications métiers...).
</v>
      </c>
      <c r="P317" s="14" t="str">
        <f t="shared" si="79"/>
        <v>Maîtrise du secteur de la finance : 
Le Chargé de Marketing a une connaissance aiguisée du secteur de la finance, pour comprendre les enjeux, les objectifs, la cible, des produits et services financiers sur lesquels il doit communiquer. Il travaille avec toutes les équipes internes de l'entreprise.
Spécificités métiers :
 La maîtrise de l'outil informatique, des bases du langage HTML et l'utilisation des outils digitaux marketing sont indispensables au Chargé de Marketing. Il est doté d'une réelle connaissance des logiciels de graphisme (Photoshop, InDesign, etc.). Sa maîtrise de l'anglais est primordiale pour déployer une stratégie commerciale à l'international et pour travailler à partir des outils digitaux de Marketing.
Il a une connaissance accrue de la rédaction/ réalisation d’outils marketing (pitchbooks, brochures, présentations, vidéo, infographies, etc.) et maîtrise PowerPoint, Excel. 
Connaissances marketing :
Il doit connaître les circuits de distribution commerciale, et maîtriser les techniques de merchandising et de planification. Il doit également saisir la typologie de ses clients et consommateurs, et être capable de mener une analyse statistique pour proposer des solutions innovantes.</v>
      </c>
      <c r="Q317" s="14" t="str">
        <f t="shared" si="79"/>
        <v>Type et taille d'entreprises
L'activité du Chargé de Marketing s'exerce au sein des sociétés de la finance, des banques (Banque d’entreprise, Banque de financement, d’investissements et de marchés, Banque privée et de gestion de patrimoine (incluant la gestion d’actifs), des sociétés d'études, d'agences marketing en relation avec différents services (commercial, communication, production ...). 
Les grandes entreprises de la finance dotées d'un service marketing étendu comptent parmi les principaux recruteurs.
Type et taille de projets
Le Chargé de Marketing participe à la communication à la fois internet et externe d'une entreprise. Il peut alors déployer des actions marketing pour la promotion d'un produit ou encore concevoir et diffuser des supports d'information aux salariés de son entreprise.</v>
      </c>
      <c r="R317" s="14" t="str">
        <f t="shared" si="79"/>
        <v>Le rythme de travail du Chargé de Marketing varie selon l'entreprise dans laquelle il exerce ses fonctions et les projets sur lesquels il intervient. Il s'adapte aux besoins marketing quotidiens.</v>
      </c>
      <c r="S317" s="14" t="str">
        <f t="shared" si="79"/>
        <v>Le métier du Chargé de Marketing s'exerce en partie au bureau, car, il travaille sur l'outil informatique (réseaux sociaux et logiciels de communication). Il se déplace pour des actions promotionnelles liées au secteur de la finance, ou pour créer un réseau de relations commerciales.</v>
      </c>
      <c r="T317" s="14" t="str">
        <f t="shared" si="79"/>
        <v>Customer relationship Manager</v>
      </c>
      <c r="U317" s="14" t="str">
        <f t="shared" si="79"/>
        <v>Directeur Marketing
Community manager
Commercial</v>
      </c>
      <c r="V317" s="27" t="s">
        <v>180</v>
      </c>
      <c r="W317" s="4" t="s">
        <v>181</v>
      </c>
      <c r="X317" s="4" t="s">
        <v>187</v>
      </c>
      <c r="Y317" s="4" t="s">
        <v>13</v>
      </c>
      <c r="Z317" s="4">
        <v>3</v>
      </c>
      <c r="AA317" s="4" t="s">
        <v>464</v>
      </c>
      <c r="AB317" s="96">
        <v>35354</v>
      </c>
      <c r="AC317" s="117" t="s">
        <v>546</v>
      </c>
      <c r="AD317" s="96" t="s">
        <v>13</v>
      </c>
      <c r="AE317" s="96" t="str">
        <f>IF(Tableau14556[[#This Row],[N° RNCP-RS]]="-","-","https://www.francecompetences.fr/recherche/rncp/"&amp;Tableau14556[[#This Row],[N° RNCP-RS]])</f>
        <v>https://www.francecompetences.fr/recherche/rncp/35354</v>
      </c>
      <c r="AF317" s="141" t="s">
        <v>13</v>
      </c>
      <c r="AG317" s="14" t="s">
        <v>13</v>
      </c>
      <c r="AH317" s="8" t="s">
        <v>13</v>
      </c>
      <c r="AI317" s="14" t="s">
        <v>13</v>
      </c>
      <c r="AJ317" s="8" t="s">
        <v>13</v>
      </c>
      <c r="AK317" s="8" t="s">
        <v>13</v>
      </c>
      <c r="AL317" s="14" t="s">
        <v>13</v>
      </c>
      <c r="AM317" s="14" t="s">
        <v>13</v>
      </c>
      <c r="AN317" s="14" t="s">
        <v>13</v>
      </c>
      <c r="AO317" s="14" t="s">
        <v>13</v>
      </c>
    </row>
    <row r="318" spans="1:41" ht="12" hidden="1" customHeight="1" x14ac:dyDescent="0.3">
      <c r="A318" s="12">
        <v>4</v>
      </c>
      <c r="B318" s="12" t="str">
        <f t="shared" si="78"/>
        <v>-</v>
      </c>
      <c r="C318" s="12" t="str">
        <f t="shared" si="78"/>
        <v>SLE</v>
      </c>
      <c r="D318" s="12" t="str">
        <f t="shared" si="78"/>
        <v>-</v>
      </c>
      <c r="E318" s="12" t="str">
        <f t="shared" si="78"/>
        <v>MFI124</v>
      </c>
      <c r="F318" s="12" t="str">
        <f>Tableau14556[[#This Row],[Code métier]]&amp;Tableau14556[[#This Row],[Compteur ne rien saisir]]</f>
        <v>MFI1244</v>
      </c>
      <c r="G318" s="12" t="str">
        <f t="shared" si="79"/>
        <v>VF</v>
      </c>
      <c r="H318" s="39">
        <f t="shared" si="79"/>
        <v>44368</v>
      </c>
      <c r="I318" s="14" t="str">
        <f t="shared" si="79"/>
        <v>Chargé de Marketing</v>
      </c>
      <c r="J318" s="14" t="str">
        <f t="shared" si="79"/>
        <v>Chargée de Marketing</v>
      </c>
      <c r="K318" s="14" t="str">
        <f t="shared" si="79"/>
        <v>FONCTIONS SUPPORTS</v>
      </c>
      <c r="L318" s="14" t="str">
        <f t="shared" si="79"/>
        <v xml:space="preserve">Consultant Marketing
Chargé d'affaires marketing
</v>
      </c>
      <c r="M318" s="14" t="str">
        <f t="shared" si="79"/>
        <v>Web marketer
Digital brand Manager</v>
      </c>
      <c r="N318" s="14" t="str">
        <f t="shared" si="79"/>
        <v xml:space="preserve">Le Chargé de Marketing met en place la stratégie de communication commerciale pour l'ensemble des produits et services financiers de l'entreprise. </v>
      </c>
      <c r="O318" s="14" t="str">
        <f t="shared" si="79"/>
        <v xml:space="preserve">Animer les réseaux sociaux :
Le Chargé de Marketing rédige les contenus de divers supports de communication tels que les newsletters, les communiqués de presse, les réseaux sociaux de l'entreprise, etc. Il participe, dans le cadre du déploiement de produits ou services financiers, à la mise en œuvre de projets marketing et d’actions commerciales, qu'il diffuse dans les médias. Il définit la stratégie digitale et renforce la présence médiatique de l'entreprise en diffusant des supports de qualité, à des fins d'information sur les produits financiers, d'investissements, de placement et tout autre service de la finance. 
Analyser et développer la stratégie marketing de l'entreprise :
Il collabore régulièrement avec le management pour traduire les objectifs des entreprises de la finance en stratégie marketing. Il analyse les résultats statistiques et qualitatifs des campagnes marketing déjà effectuées (via le site intranet, les plaquettes, les communautés de pratique, le club utilisateur, analyse SWOT, benchmark…). Il établit une stratégie de communication commerciale axée sur les grandes priorités et par segment de clientèle.
Créer et développer les outils de communication d'aide à la vente :
Il réalise des supports et campagnes de communication (ex : affiches, plaquettes, catalogues) et travaille pour cela avec les équipes commerciales, le service relation investisseurs, ou encore les structureurs. Il assure l'harmonisation des supports de communication et suit les produits en cours (Rapport annuel, supports de présentation, pitch, communications métiers...).
</v>
      </c>
      <c r="P318" s="14" t="str">
        <f t="shared" si="79"/>
        <v>Maîtrise du secteur de la finance : 
Le Chargé de Marketing a une connaissance aiguisée du secteur de la finance, pour comprendre les enjeux, les objectifs, la cible, des produits et services financiers sur lesquels il doit communiquer. Il travaille avec toutes les équipes internes de l'entreprise.
Spécificités métiers :
 La maîtrise de l'outil informatique, des bases du langage HTML et l'utilisation des outils digitaux marketing sont indispensables au Chargé de Marketing. Il est doté d'une réelle connaissance des logiciels de graphisme (Photoshop, InDesign, etc.). Sa maîtrise de l'anglais est primordiale pour déployer une stratégie commerciale à l'international et pour travailler à partir des outils digitaux de Marketing.
Il a une connaissance accrue de la rédaction/ réalisation d’outils marketing (pitchbooks, brochures, présentations, vidéo, infographies, etc.) et maîtrise PowerPoint, Excel. 
Connaissances marketing :
Il doit connaître les circuits de distribution commerciale, et maîtriser les techniques de merchandising et de planification. Il doit également saisir la typologie de ses clients et consommateurs, et être capable de mener une analyse statistique pour proposer des solutions innovantes.</v>
      </c>
      <c r="Q318" s="14" t="str">
        <f t="shared" si="79"/>
        <v>Type et taille d'entreprises
L'activité du Chargé de Marketing s'exerce au sein des sociétés de la finance, des banques (Banque d’entreprise, Banque de financement, d’investissements et de marchés, Banque privée et de gestion de patrimoine (incluant la gestion d’actifs), des sociétés d'études, d'agences marketing en relation avec différents services (commercial, communication, production ...). 
Les grandes entreprises de la finance dotées d'un service marketing étendu comptent parmi les principaux recruteurs.
Type et taille de projets
Le Chargé de Marketing participe à la communication à la fois internet et externe d'une entreprise. Il peut alors déployer des actions marketing pour la promotion d'un produit ou encore concevoir et diffuser des supports d'information aux salariés de son entreprise.</v>
      </c>
      <c r="R318" s="14" t="str">
        <f t="shared" si="79"/>
        <v>Le rythme de travail du Chargé de Marketing varie selon l'entreprise dans laquelle il exerce ses fonctions et les projets sur lesquels il intervient. Il s'adapte aux besoins marketing quotidiens.</v>
      </c>
      <c r="S318" s="14" t="str">
        <f t="shared" si="79"/>
        <v>Le métier du Chargé de Marketing s'exerce en partie au bureau, car, il travaille sur l'outil informatique (réseaux sociaux et logiciels de communication). Il se déplace pour des actions promotionnelles liées au secteur de la finance, ou pour créer un réseau de relations commerciales.</v>
      </c>
      <c r="T318" s="14" t="str">
        <f t="shared" si="79"/>
        <v>Customer relationship Manager</v>
      </c>
      <c r="U318" s="14" t="str">
        <f t="shared" si="79"/>
        <v>Directeur Marketing
Community manager
Commercial</v>
      </c>
      <c r="V318" s="27" t="s">
        <v>180</v>
      </c>
      <c r="W318" s="4" t="s">
        <v>19</v>
      </c>
      <c r="X318" s="4" t="s">
        <v>189</v>
      </c>
      <c r="Y318" s="4">
        <v>1</v>
      </c>
      <c r="Z318" s="4">
        <v>4</v>
      </c>
      <c r="AA318" s="4" t="s">
        <v>465</v>
      </c>
      <c r="AB318" s="96">
        <v>30060</v>
      </c>
      <c r="AC318" s="117" t="s">
        <v>547</v>
      </c>
      <c r="AD318" s="96" t="s">
        <v>13</v>
      </c>
      <c r="AE318" s="96" t="str">
        <f>IF(Tableau14556[[#This Row],[N° RNCP-RS]]="-","-","https://www.francecompetences.fr/recherche/rncp/"&amp;Tableau14556[[#This Row],[N° RNCP-RS]])</f>
        <v>https://www.francecompetences.fr/recherche/rncp/30060</v>
      </c>
      <c r="AF318" s="141" t="s">
        <v>13</v>
      </c>
      <c r="AG318" s="14" t="s">
        <v>13</v>
      </c>
      <c r="AH318" s="8" t="s">
        <v>13</v>
      </c>
      <c r="AI318" s="14" t="s">
        <v>13</v>
      </c>
      <c r="AJ318" s="8" t="s">
        <v>13</v>
      </c>
      <c r="AK318" s="8" t="s">
        <v>13</v>
      </c>
      <c r="AL318" s="14" t="s">
        <v>13</v>
      </c>
      <c r="AM318" s="14" t="s">
        <v>13</v>
      </c>
      <c r="AN318" s="14" t="s">
        <v>13</v>
      </c>
      <c r="AO318" s="14" t="s">
        <v>13</v>
      </c>
    </row>
    <row r="319" spans="1:41" ht="12" hidden="1" customHeight="1" x14ac:dyDescent="0.3">
      <c r="A319" s="12">
        <v>5</v>
      </c>
      <c r="B319" s="12" t="str">
        <f t="shared" si="78"/>
        <v>-</v>
      </c>
      <c r="C319" s="12" t="str">
        <f t="shared" si="78"/>
        <v>SLE</v>
      </c>
      <c r="D319" s="12" t="str">
        <f t="shared" si="78"/>
        <v>-</v>
      </c>
      <c r="E319" s="12" t="str">
        <f t="shared" si="78"/>
        <v>MFI124</v>
      </c>
      <c r="F319" s="12" t="str">
        <f>Tableau14556[[#This Row],[Code métier]]&amp;Tableau14556[[#This Row],[Compteur ne rien saisir]]</f>
        <v>MFI1245</v>
      </c>
      <c r="G319" s="12" t="str">
        <f t="shared" si="79"/>
        <v>VF</v>
      </c>
      <c r="H319" s="39">
        <f t="shared" si="79"/>
        <v>44368</v>
      </c>
      <c r="I319" s="14" t="str">
        <f t="shared" si="79"/>
        <v>Chargé de Marketing</v>
      </c>
      <c r="J319" s="14" t="str">
        <f t="shared" si="79"/>
        <v>Chargée de Marketing</v>
      </c>
      <c r="K319" s="14" t="str">
        <f t="shared" si="79"/>
        <v>FONCTIONS SUPPORTS</v>
      </c>
      <c r="L319" s="14" t="str">
        <f t="shared" si="79"/>
        <v xml:space="preserve">Consultant Marketing
Chargé d'affaires marketing
</v>
      </c>
      <c r="M319" s="14" t="str">
        <f t="shared" si="79"/>
        <v>Web marketer
Digital brand Manager</v>
      </c>
      <c r="N319" s="14" t="str">
        <f t="shared" si="79"/>
        <v xml:space="preserve">Le Chargé de Marketing met en place la stratégie de communication commerciale pour l'ensemble des produits et services financiers de l'entreprise. </v>
      </c>
      <c r="O319" s="14" t="str">
        <f t="shared" si="79"/>
        <v xml:space="preserve">Animer les réseaux sociaux :
Le Chargé de Marketing rédige les contenus de divers supports de communication tels que les newsletters, les communiqués de presse, les réseaux sociaux de l'entreprise, etc. Il participe, dans le cadre du déploiement de produits ou services financiers, à la mise en œuvre de projets marketing et d’actions commerciales, qu'il diffuse dans les médias. Il définit la stratégie digitale et renforce la présence médiatique de l'entreprise en diffusant des supports de qualité, à des fins d'information sur les produits financiers, d'investissements, de placement et tout autre service de la finance. 
Analyser et développer la stratégie marketing de l'entreprise :
Il collabore régulièrement avec le management pour traduire les objectifs des entreprises de la finance en stratégie marketing. Il analyse les résultats statistiques et qualitatifs des campagnes marketing déjà effectuées (via le site intranet, les plaquettes, les communautés de pratique, le club utilisateur, analyse SWOT, benchmark…). Il établit une stratégie de communication commerciale axée sur les grandes priorités et par segment de clientèle.
Créer et développer les outils de communication d'aide à la vente :
Il réalise des supports et campagnes de communication (ex : affiches, plaquettes, catalogues) et travaille pour cela avec les équipes commerciales, le service relation investisseurs, ou encore les structureurs. Il assure l'harmonisation des supports de communication et suit les produits en cours (Rapport annuel, supports de présentation, pitch, communications métiers...).
</v>
      </c>
      <c r="P319" s="14" t="str">
        <f t="shared" si="79"/>
        <v>Maîtrise du secteur de la finance : 
Le Chargé de Marketing a une connaissance aiguisée du secteur de la finance, pour comprendre les enjeux, les objectifs, la cible, des produits et services financiers sur lesquels il doit communiquer. Il travaille avec toutes les équipes internes de l'entreprise.
Spécificités métiers :
 La maîtrise de l'outil informatique, des bases du langage HTML et l'utilisation des outils digitaux marketing sont indispensables au Chargé de Marketing. Il est doté d'une réelle connaissance des logiciels de graphisme (Photoshop, InDesign, etc.). Sa maîtrise de l'anglais est primordiale pour déployer une stratégie commerciale à l'international et pour travailler à partir des outils digitaux de Marketing.
Il a une connaissance accrue de la rédaction/ réalisation d’outils marketing (pitchbooks, brochures, présentations, vidéo, infographies, etc.) et maîtrise PowerPoint, Excel. 
Connaissances marketing :
Il doit connaître les circuits de distribution commerciale, et maîtriser les techniques de merchandising et de planification. Il doit également saisir la typologie de ses clients et consommateurs, et être capable de mener une analyse statistique pour proposer des solutions innovantes.</v>
      </c>
      <c r="Q319" s="14" t="str">
        <f t="shared" si="79"/>
        <v>Type et taille d'entreprises
L'activité du Chargé de Marketing s'exerce au sein des sociétés de la finance, des banques (Banque d’entreprise, Banque de financement, d’investissements et de marchés, Banque privée et de gestion de patrimoine (incluant la gestion d’actifs), des sociétés d'études, d'agences marketing en relation avec différents services (commercial, communication, production ...). 
Les grandes entreprises de la finance dotées d'un service marketing étendu comptent parmi les principaux recruteurs.
Type et taille de projets
Le Chargé de Marketing participe à la communication à la fois internet et externe d'une entreprise. Il peut alors déployer des actions marketing pour la promotion d'un produit ou encore concevoir et diffuser des supports d'information aux salariés de son entreprise.</v>
      </c>
      <c r="R319" s="14" t="str">
        <f t="shared" si="79"/>
        <v>Le rythme de travail du Chargé de Marketing varie selon l'entreprise dans laquelle il exerce ses fonctions et les projets sur lesquels il intervient. Il s'adapte aux besoins marketing quotidiens.</v>
      </c>
      <c r="S319" s="14" t="str">
        <f t="shared" si="79"/>
        <v>Le métier du Chargé de Marketing s'exerce en partie au bureau, car, il travaille sur l'outil informatique (réseaux sociaux et logiciels de communication). Il se déplace pour des actions promotionnelles liées au secteur de la finance, ou pour créer un réseau de relations commerciales.</v>
      </c>
      <c r="T319" s="14" t="str">
        <f t="shared" si="79"/>
        <v>Customer relationship Manager</v>
      </c>
      <c r="U319" s="14" t="str">
        <f t="shared" si="79"/>
        <v>Directeur Marketing
Community manager
Commercial</v>
      </c>
      <c r="V319" s="27" t="s">
        <v>180</v>
      </c>
      <c r="W319" s="4" t="s">
        <v>19</v>
      </c>
      <c r="X319" s="4" t="s">
        <v>190</v>
      </c>
      <c r="Y319" s="4">
        <v>3</v>
      </c>
      <c r="Z319" s="4">
        <v>3</v>
      </c>
      <c r="AA319" s="4" t="s">
        <v>466</v>
      </c>
      <c r="AB319" s="96">
        <v>31501</v>
      </c>
      <c r="AC319" s="117" t="s">
        <v>548</v>
      </c>
      <c r="AD319" s="96" t="s">
        <v>13</v>
      </c>
      <c r="AE319" s="96" t="str">
        <f>IF(Tableau14556[[#This Row],[N° RNCP-RS]]="-","-","https://www.francecompetences.fr/recherche/rncp/"&amp;Tableau14556[[#This Row],[N° RNCP-RS]])</f>
        <v>https://www.francecompetences.fr/recherche/rncp/31501</v>
      </c>
      <c r="AF319" s="141" t="s">
        <v>13</v>
      </c>
      <c r="AG319" s="14" t="s">
        <v>13</v>
      </c>
      <c r="AH319" s="8" t="s">
        <v>13</v>
      </c>
      <c r="AI319" s="14" t="s">
        <v>13</v>
      </c>
      <c r="AJ319" s="8" t="s">
        <v>13</v>
      </c>
      <c r="AK319" s="8" t="s">
        <v>13</v>
      </c>
      <c r="AL319" s="14" t="s">
        <v>13</v>
      </c>
      <c r="AM319" s="14" t="s">
        <v>13</v>
      </c>
      <c r="AN319" s="14" t="s">
        <v>13</v>
      </c>
      <c r="AO319" s="14" t="s">
        <v>13</v>
      </c>
    </row>
    <row r="320" spans="1:41" ht="12" hidden="1" customHeight="1" x14ac:dyDescent="0.3">
      <c r="A320" s="12">
        <v>6</v>
      </c>
      <c r="B320" s="12" t="str">
        <f t="shared" si="78"/>
        <v>-</v>
      </c>
      <c r="C320" s="12" t="str">
        <f t="shared" si="78"/>
        <v>SLE</v>
      </c>
      <c r="D320" s="12" t="str">
        <f t="shared" si="78"/>
        <v>-</v>
      </c>
      <c r="E320" s="12" t="str">
        <f t="shared" si="78"/>
        <v>MFI124</v>
      </c>
      <c r="F320" s="12" t="str">
        <f>Tableau14556[[#This Row],[Code métier]]&amp;Tableau14556[[#This Row],[Compteur ne rien saisir]]</f>
        <v>MFI1246</v>
      </c>
      <c r="G320" s="12" t="str">
        <f t="shared" si="79"/>
        <v>VF</v>
      </c>
      <c r="H320" s="39">
        <f t="shared" si="79"/>
        <v>44368</v>
      </c>
      <c r="I320" s="14" t="str">
        <f t="shared" si="79"/>
        <v>Chargé de Marketing</v>
      </c>
      <c r="J320" s="14" t="str">
        <f t="shared" si="79"/>
        <v>Chargée de Marketing</v>
      </c>
      <c r="K320" s="14" t="str">
        <f t="shared" si="79"/>
        <v>FONCTIONS SUPPORTS</v>
      </c>
      <c r="L320" s="14" t="str">
        <f t="shared" si="79"/>
        <v xml:space="preserve">Consultant Marketing
Chargé d'affaires marketing
</v>
      </c>
      <c r="M320" s="14" t="str">
        <f t="shared" si="79"/>
        <v>Web marketer
Digital brand Manager</v>
      </c>
      <c r="N320" s="14" t="str">
        <f t="shared" si="79"/>
        <v xml:space="preserve">Le Chargé de Marketing met en place la stratégie de communication commerciale pour l'ensemble des produits et services financiers de l'entreprise. </v>
      </c>
      <c r="O320" s="14" t="str">
        <f t="shared" si="79"/>
        <v xml:space="preserve">Animer les réseaux sociaux :
Le Chargé de Marketing rédige les contenus de divers supports de communication tels que les newsletters, les communiqués de presse, les réseaux sociaux de l'entreprise, etc. Il participe, dans le cadre du déploiement de produits ou services financiers, à la mise en œuvre de projets marketing et d’actions commerciales, qu'il diffuse dans les médias. Il définit la stratégie digitale et renforce la présence médiatique de l'entreprise en diffusant des supports de qualité, à des fins d'information sur les produits financiers, d'investissements, de placement et tout autre service de la finance. 
Analyser et développer la stratégie marketing de l'entreprise :
Il collabore régulièrement avec le management pour traduire les objectifs des entreprises de la finance en stratégie marketing. Il analyse les résultats statistiques et qualitatifs des campagnes marketing déjà effectuées (via le site intranet, les plaquettes, les communautés de pratique, le club utilisateur, analyse SWOT, benchmark…). Il établit une stratégie de communication commerciale axée sur les grandes priorités et par segment de clientèle.
Créer et développer les outils de communication d'aide à la vente :
Il réalise des supports et campagnes de communication (ex : affiches, plaquettes, catalogues) et travaille pour cela avec les équipes commerciales, le service relation investisseurs, ou encore les structureurs. Il assure l'harmonisation des supports de communication et suit les produits en cours (Rapport annuel, supports de présentation, pitch, communications métiers...).
</v>
      </c>
      <c r="P320" s="14" t="str">
        <f t="shared" si="79"/>
        <v>Maîtrise du secteur de la finance : 
Le Chargé de Marketing a une connaissance aiguisée du secteur de la finance, pour comprendre les enjeux, les objectifs, la cible, des produits et services financiers sur lesquels il doit communiquer. Il travaille avec toutes les équipes internes de l'entreprise.
Spécificités métiers :
 La maîtrise de l'outil informatique, des bases du langage HTML et l'utilisation des outils digitaux marketing sont indispensables au Chargé de Marketing. Il est doté d'une réelle connaissance des logiciels de graphisme (Photoshop, InDesign, etc.). Sa maîtrise de l'anglais est primordiale pour déployer une stratégie commerciale à l'international et pour travailler à partir des outils digitaux de Marketing.
Il a une connaissance accrue de la rédaction/ réalisation d’outils marketing (pitchbooks, brochures, présentations, vidéo, infographies, etc.) et maîtrise PowerPoint, Excel. 
Connaissances marketing :
Il doit connaître les circuits de distribution commerciale, et maîtriser les techniques de merchandising et de planification. Il doit également saisir la typologie de ses clients et consommateurs, et être capable de mener une analyse statistique pour proposer des solutions innovantes.</v>
      </c>
      <c r="Q320" s="14" t="str">
        <f t="shared" si="79"/>
        <v>Type et taille d'entreprises
L'activité du Chargé de Marketing s'exerce au sein des sociétés de la finance, des banques (Banque d’entreprise, Banque de financement, d’investissements et de marchés, Banque privée et de gestion de patrimoine (incluant la gestion d’actifs), des sociétés d'études, d'agences marketing en relation avec différents services (commercial, communication, production ...). 
Les grandes entreprises de la finance dotées d'un service marketing étendu comptent parmi les principaux recruteurs.
Type et taille de projets
Le Chargé de Marketing participe à la communication à la fois internet et externe d'une entreprise. Il peut alors déployer des actions marketing pour la promotion d'un produit ou encore concevoir et diffuser des supports d'information aux salariés de son entreprise.</v>
      </c>
      <c r="R320" s="14" t="str">
        <f t="shared" si="79"/>
        <v>Le rythme de travail du Chargé de Marketing varie selon l'entreprise dans laquelle il exerce ses fonctions et les projets sur lesquels il intervient. Il s'adapte aux besoins marketing quotidiens.</v>
      </c>
      <c r="S320" s="14" t="str">
        <f t="shared" si="79"/>
        <v>Le métier du Chargé de Marketing s'exerce en partie au bureau, car, il travaille sur l'outil informatique (réseaux sociaux et logiciels de communication). Il se déplace pour des actions promotionnelles liées au secteur de la finance, ou pour créer un réseau de relations commerciales.</v>
      </c>
      <c r="T320" s="14" t="str">
        <f t="shared" si="79"/>
        <v>Customer relationship Manager</v>
      </c>
      <c r="U320" s="14" t="str">
        <f t="shared" si="79"/>
        <v>Directeur Marketing
Community manager
Commercial</v>
      </c>
      <c r="V320" s="27" t="s">
        <v>180</v>
      </c>
      <c r="W320" s="4" t="s">
        <v>19</v>
      </c>
      <c r="X320" s="4" t="s">
        <v>7</v>
      </c>
      <c r="Y320" s="4" t="s">
        <v>13</v>
      </c>
      <c r="Z320" s="4">
        <v>4</v>
      </c>
      <c r="AA320" s="4" t="s">
        <v>13</v>
      </c>
      <c r="AB320" s="96">
        <v>34551</v>
      </c>
      <c r="AC320" s="117" t="s">
        <v>549</v>
      </c>
      <c r="AD320" s="96" t="s">
        <v>13</v>
      </c>
      <c r="AE320" s="96" t="str">
        <f>IF(Tableau14556[[#This Row],[N° RNCP-RS]]="-","-","https://www.francecompetences.fr/recherche/rncp/"&amp;Tableau14556[[#This Row],[N° RNCP-RS]])</f>
        <v>https://www.francecompetences.fr/recherche/rncp/34551</v>
      </c>
      <c r="AF320" s="141" t="s">
        <v>13</v>
      </c>
      <c r="AG320" s="14" t="s">
        <v>13</v>
      </c>
      <c r="AH320" s="8" t="s">
        <v>13</v>
      </c>
      <c r="AI320" s="14" t="s">
        <v>13</v>
      </c>
      <c r="AJ320" s="8" t="s">
        <v>13</v>
      </c>
      <c r="AK320" s="8" t="s">
        <v>13</v>
      </c>
      <c r="AL320" s="14" t="s">
        <v>13</v>
      </c>
      <c r="AM320" s="14" t="s">
        <v>13</v>
      </c>
      <c r="AN320" s="14" t="s">
        <v>13</v>
      </c>
      <c r="AO320" s="14" t="s">
        <v>13</v>
      </c>
    </row>
    <row r="321" spans="1:41" ht="12" hidden="1" customHeight="1" x14ac:dyDescent="0.3">
      <c r="A321" s="12">
        <v>7</v>
      </c>
      <c r="B321" s="12" t="str">
        <f t="shared" si="78"/>
        <v>-</v>
      </c>
      <c r="C321" s="12" t="str">
        <f t="shared" si="78"/>
        <v>SLE</v>
      </c>
      <c r="D321" s="12" t="str">
        <f t="shared" si="78"/>
        <v>-</v>
      </c>
      <c r="E321" s="12" t="str">
        <f t="shared" si="78"/>
        <v>MFI124</v>
      </c>
      <c r="F321" s="12" t="str">
        <f>Tableau14556[[#This Row],[Code métier]]&amp;Tableau14556[[#This Row],[Compteur ne rien saisir]]</f>
        <v>MFI1247</v>
      </c>
      <c r="G321" s="12" t="str">
        <f t="shared" si="79"/>
        <v>VF</v>
      </c>
      <c r="H321" s="39">
        <f t="shared" si="79"/>
        <v>44368</v>
      </c>
      <c r="I321" s="14" t="str">
        <f t="shared" si="79"/>
        <v>Chargé de Marketing</v>
      </c>
      <c r="J321" s="14" t="str">
        <f t="shared" si="79"/>
        <v>Chargée de Marketing</v>
      </c>
      <c r="K321" s="14" t="str">
        <f t="shared" si="79"/>
        <v>FONCTIONS SUPPORTS</v>
      </c>
      <c r="L321" s="14" t="str">
        <f t="shared" si="79"/>
        <v xml:space="preserve">Consultant Marketing
Chargé d'affaires marketing
</v>
      </c>
      <c r="M321" s="14" t="str">
        <f t="shared" si="79"/>
        <v>Web marketer
Digital brand Manager</v>
      </c>
      <c r="N321" s="14" t="str">
        <f t="shared" si="79"/>
        <v xml:space="preserve">Le Chargé de Marketing met en place la stratégie de communication commerciale pour l'ensemble des produits et services financiers de l'entreprise. </v>
      </c>
      <c r="O321" s="14" t="str">
        <f t="shared" si="79"/>
        <v xml:space="preserve">Animer les réseaux sociaux :
Le Chargé de Marketing rédige les contenus de divers supports de communication tels que les newsletters, les communiqués de presse, les réseaux sociaux de l'entreprise, etc. Il participe, dans le cadre du déploiement de produits ou services financiers, à la mise en œuvre de projets marketing et d’actions commerciales, qu'il diffuse dans les médias. Il définit la stratégie digitale et renforce la présence médiatique de l'entreprise en diffusant des supports de qualité, à des fins d'information sur les produits financiers, d'investissements, de placement et tout autre service de la finance. 
Analyser et développer la stratégie marketing de l'entreprise :
Il collabore régulièrement avec le management pour traduire les objectifs des entreprises de la finance en stratégie marketing. Il analyse les résultats statistiques et qualitatifs des campagnes marketing déjà effectuées (via le site intranet, les plaquettes, les communautés de pratique, le club utilisateur, analyse SWOT, benchmark…). Il établit une stratégie de communication commerciale axée sur les grandes priorités et par segment de clientèle.
Créer et développer les outils de communication d'aide à la vente :
Il réalise des supports et campagnes de communication (ex : affiches, plaquettes, catalogues) et travaille pour cela avec les équipes commerciales, le service relation investisseurs, ou encore les structureurs. Il assure l'harmonisation des supports de communication et suit les produits en cours (Rapport annuel, supports de présentation, pitch, communications métiers...).
</v>
      </c>
      <c r="P321" s="14" t="str">
        <f t="shared" si="79"/>
        <v>Maîtrise du secteur de la finance : 
Le Chargé de Marketing a une connaissance aiguisée du secteur de la finance, pour comprendre les enjeux, les objectifs, la cible, des produits et services financiers sur lesquels il doit communiquer. Il travaille avec toutes les équipes internes de l'entreprise.
Spécificités métiers :
 La maîtrise de l'outil informatique, des bases du langage HTML et l'utilisation des outils digitaux marketing sont indispensables au Chargé de Marketing. Il est doté d'une réelle connaissance des logiciels de graphisme (Photoshop, InDesign, etc.). Sa maîtrise de l'anglais est primordiale pour déployer une stratégie commerciale à l'international et pour travailler à partir des outils digitaux de Marketing.
Il a une connaissance accrue de la rédaction/ réalisation d’outils marketing (pitchbooks, brochures, présentations, vidéo, infographies, etc.) et maîtrise PowerPoint, Excel. 
Connaissances marketing :
Il doit connaître les circuits de distribution commerciale, et maîtriser les techniques de merchandising et de planification. Il doit également saisir la typologie de ses clients et consommateurs, et être capable de mener une analyse statistique pour proposer des solutions innovantes.</v>
      </c>
      <c r="Q321" s="14" t="str">
        <f t="shared" si="79"/>
        <v>Type et taille d'entreprises
L'activité du Chargé de Marketing s'exerce au sein des sociétés de la finance, des banques (Banque d’entreprise, Banque de financement, d’investissements et de marchés, Banque privée et de gestion de patrimoine (incluant la gestion d’actifs), des sociétés d'études, d'agences marketing en relation avec différents services (commercial, communication, production ...). 
Les grandes entreprises de la finance dotées d'un service marketing étendu comptent parmi les principaux recruteurs.
Type et taille de projets
Le Chargé de Marketing participe à la communication à la fois internet et externe d'une entreprise. Il peut alors déployer des actions marketing pour la promotion d'un produit ou encore concevoir et diffuser des supports d'information aux salariés de son entreprise.</v>
      </c>
      <c r="R321" s="14" t="str">
        <f t="shared" si="79"/>
        <v>Le rythme de travail du Chargé de Marketing varie selon l'entreprise dans laquelle il exerce ses fonctions et les projets sur lesquels il intervient. Il s'adapte aux besoins marketing quotidiens.</v>
      </c>
      <c r="S321" s="14" t="str">
        <f t="shared" si="79"/>
        <v>Le métier du Chargé de Marketing s'exerce en partie au bureau, car, il travaille sur l'outil informatique (réseaux sociaux et logiciels de communication). Il se déplace pour des actions promotionnelles liées au secteur de la finance, ou pour créer un réseau de relations commerciales.</v>
      </c>
      <c r="T321" s="14" t="str">
        <f t="shared" si="79"/>
        <v>Customer relationship Manager</v>
      </c>
      <c r="U321" s="14" t="str">
        <f t="shared" si="79"/>
        <v>Directeur Marketing
Community manager
Commercial</v>
      </c>
      <c r="V321" s="27" t="s">
        <v>162</v>
      </c>
      <c r="W321" s="4" t="s">
        <v>163</v>
      </c>
      <c r="X321" s="4" t="s">
        <v>167</v>
      </c>
      <c r="Y321" s="4">
        <v>2</v>
      </c>
      <c r="Z321" s="4">
        <v>4</v>
      </c>
      <c r="AA321" s="4" t="s">
        <v>467</v>
      </c>
      <c r="AB321" s="96" t="s">
        <v>13</v>
      </c>
      <c r="AC321" s="96" t="s">
        <v>13</v>
      </c>
      <c r="AD321" s="96" t="s">
        <v>13</v>
      </c>
      <c r="AE321" s="96" t="str">
        <f>IF(Tableau14556[[#This Row],[N° RNCP-RS]]="-","-","https://www.francecompetences.fr/recherche/rncp/"&amp;Tableau14556[[#This Row],[N° RNCP-RS]])</f>
        <v>-</v>
      </c>
      <c r="AF321" s="141" t="s">
        <v>13</v>
      </c>
      <c r="AG321" s="14" t="s">
        <v>13</v>
      </c>
      <c r="AH321" s="8" t="s">
        <v>13</v>
      </c>
      <c r="AI321" s="14" t="s">
        <v>13</v>
      </c>
      <c r="AJ321" s="8" t="s">
        <v>13</v>
      </c>
      <c r="AK321" s="8" t="s">
        <v>13</v>
      </c>
      <c r="AL321" s="14" t="s">
        <v>13</v>
      </c>
      <c r="AM321" s="14" t="s">
        <v>13</v>
      </c>
      <c r="AN321" s="14" t="s">
        <v>13</v>
      </c>
      <c r="AO321" s="14" t="s">
        <v>13</v>
      </c>
    </row>
    <row r="322" spans="1:41" ht="12" hidden="1" customHeight="1" x14ac:dyDescent="0.3">
      <c r="A322" s="12">
        <v>8</v>
      </c>
      <c r="B322" s="12" t="str">
        <f t="shared" si="78"/>
        <v>-</v>
      </c>
      <c r="C322" s="12" t="str">
        <f t="shared" si="78"/>
        <v>SLE</v>
      </c>
      <c r="D322" s="12" t="str">
        <f t="shared" si="78"/>
        <v>-</v>
      </c>
      <c r="E322" s="12" t="str">
        <f t="shared" si="78"/>
        <v>MFI124</v>
      </c>
      <c r="F322" s="12" t="str">
        <f>Tableau14556[[#This Row],[Code métier]]&amp;Tableau14556[[#This Row],[Compteur ne rien saisir]]</f>
        <v>MFI1248</v>
      </c>
      <c r="G322" s="12" t="str">
        <f t="shared" si="79"/>
        <v>VF</v>
      </c>
      <c r="H322" s="39">
        <f t="shared" si="79"/>
        <v>44368</v>
      </c>
      <c r="I322" s="14" t="str">
        <f t="shared" si="79"/>
        <v>Chargé de Marketing</v>
      </c>
      <c r="J322" s="14" t="str">
        <f t="shared" si="79"/>
        <v>Chargée de Marketing</v>
      </c>
      <c r="K322" s="14" t="str">
        <f t="shared" si="79"/>
        <v>FONCTIONS SUPPORTS</v>
      </c>
      <c r="L322" s="14" t="str">
        <f t="shared" si="79"/>
        <v xml:space="preserve">Consultant Marketing
Chargé d'affaires marketing
</v>
      </c>
      <c r="M322" s="14" t="str">
        <f t="shared" si="79"/>
        <v>Web marketer
Digital brand Manager</v>
      </c>
      <c r="N322" s="14" t="str">
        <f t="shared" si="79"/>
        <v xml:space="preserve">Le Chargé de Marketing met en place la stratégie de communication commerciale pour l'ensemble des produits et services financiers de l'entreprise. </v>
      </c>
      <c r="O322" s="14" t="str">
        <f t="shared" si="79"/>
        <v xml:space="preserve">Animer les réseaux sociaux :
Le Chargé de Marketing rédige les contenus de divers supports de communication tels que les newsletters, les communiqués de presse, les réseaux sociaux de l'entreprise, etc. Il participe, dans le cadre du déploiement de produits ou services financiers, à la mise en œuvre de projets marketing et d’actions commerciales, qu'il diffuse dans les médias. Il définit la stratégie digitale et renforce la présence médiatique de l'entreprise en diffusant des supports de qualité, à des fins d'information sur les produits financiers, d'investissements, de placement et tout autre service de la finance. 
Analyser et développer la stratégie marketing de l'entreprise :
Il collabore régulièrement avec le management pour traduire les objectifs des entreprises de la finance en stratégie marketing. Il analyse les résultats statistiques et qualitatifs des campagnes marketing déjà effectuées (via le site intranet, les plaquettes, les communautés de pratique, le club utilisateur, analyse SWOT, benchmark…). Il établit une stratégie de communication commerciale axée sur les grandes priorités et par segment de clientèle.
Créer et développer les outils de communication d'aide à la vente :
Il réalise des supports et campagnes de communication (ex : affiches, plaquettes, catalogues) et travaille pour cela avec les équipes commerciales, le service relation investisseurs, ou encore les structureurs. Il assure l'harmonisation des supports de communication et suit les produits en cours (Rapport annuel, supports de présentation, pitch, communications métiers...).
</v>
      </c>
      <c r="P322" s="14" t="str">
        <f t="shared" si="79"/>
        <v>Maîtrise du secteur de la finance : 
Le Chargé de Marketing a une connaissance aiguisée du secteur de la finance, pour comprendre les enjeux, les objectifs, la cible, des produits et services financiers sur lesquels il doit communiquer. Il travaille avec toutes les équipes internes de l'entreprise.
Spécificités métiers :
 La maîtrise de l'outil informatique, des bases du langage HTML et l'utilisation des outils digitaux marketing sont indispensables au Chargé de Marketing. Il est doté d'une réelle connaissance des logiciels de graphisme (Photoshop, InDesign, etc.). Sa maîtrise de l'anglais est primordiale pour déployer une stratégie commerciale à l'international et pour travailler à partir des outils digitaux de Marketing.
Il a une connaissance accrue de la rédaction/ réalisation d’outils marketing (pitchbooks, brochures, présentations, vidéo, infographies, etc.) et maîtrise PowerPoint, Excel. 
Connaissances marketing :
Il doit connaître les circuits de distribution commerciale, et maîtriser les techniques de merchandising et de planification. Il doit également saisir la typologie de ses clients et consommateurs, et être capable de mener une analyse statistique pour proposer des solutions innovantes.</v>
      </c>
      <c r="Q322" s="14" t="str">
        <f t="shared" si="79"/>
        <v>Type et taille d'entreprises
L'activité du Chargé de Marketing s'exerce au sein des sociétés de la finance, des banques (Banque d’entreprise, Banque de financement, d’investissements et de marchés, Banque privée et de gestion de patrimoine (incluant la gestion d’actifs), des sociétés d'études, d'agences marketing en relation avec différents services (commercial, communication, production ...). 
Les grandes entreprises de la finance dotées d'un service marketing étendu comptent parmi les principaux recruteurs.
Type et taille de projets
Le Chargé de Marketing participe à la communication à la fois internet et externe d'une entreprise. Il peut alors déployer des actions marketing pour la promotion d'un produit ou encore concevoir et diffuser des supports d'information aux salariés de son entreprise.</v>
      </c>
      <c r="R322" s="14" t="str">
        <f t="shared" si="79"/>
        <v>Le rythme de travail du Chargé de Marketing varie selon l'entreprise dans laquelle il exerce ses fonctions et les projets sur lesquels il intervient. Il s'adapte aux besoins marketing quotidiens.</v>
      </c>
      <c r="S322" s="14" t="str">
        <f t="shared" si="79"/>
        <v>Le métier du Chargé de Marketing s'exerce en partie au bureau, car, il travaille sur l'outil informatique (réseaux sociaux et logiciels de communication). Il se déplace pour des actions promotionnelles liées au secteur de la finance, ou pour créer un réseau de relations commerciales.</v>
      </c>
      <c r="T322" s="14" t="str">
        <f t="shared" si="79"/>
        <v>Customer relationship Manager</v>
      </c>
      <c r="U322" s="14" t="str">
        <f t="shared" si="79"/>
        <v>Directeur Marketing
Community manager
Commercial</v>
      </c>
      <c r="V322" s="27" t="s">
        <v>162</v>
      </c>
      <c r="W322" s="4" t="s">
        <v>175</v>
      </c>
      <c r="X322" s="4" t="s">
        <v>174</v>
      </c>
      <c r="Y322" s="4" t="s">
        <v>13</v>
      </c>
      <c r="Z322" s="4">
        <v>3</v>
      </c>
      <c r="AA322" s="4" t="s">
        <v>468</v>
      </c>
      <c r="AB322" s="96" t="s">
        <v>13</v>
      </c>
      <c r="AC322" s="96" t="s">
        <v>13</v>
      </c>
      <c r="AD322" s="96" t="s">
        <v>13</v>
      </c>
      <c r="AE322" s="96" t="str">
        <f>IF(Tableau14556[[#This Row],[N° RNCP-RS]]="-","-","https://www.francecompetences.fr/recherche/rncp/"&amp;Tableau14556[[#This Row],[N° RNCP-RS]])</f>
        <v>-</v>
      </c>
      <c r="AF322" s="141" t="s">
        <v>13</v>
      </c>
      <c r="AG322" s="14" t="s">
        <v>13</v>
      </c>
      <c r="AH322" s="8" t="s">
        <v>13</v>
      </c>
      <c r="AI322" s="14" t="s">
        <v>13</v>
      </c>
      <c r="AJ322" s="8" t="s">
        <v>13</v>
      </c>
      <c r="AK322" s="8" t="s">
        <v>13</v>
      </c>
      <c r="AL322" s="14" t="s">
        <v>13</v>
      </c>
      <c r="AM322" s="14" t="s">
        <v>13</v>
      </c>
      <c r="AN322" s="14" t="s">
        <v>13</v>
      </c>
      <c r="AO322" s="14" t="s">
        <v>13</v>
      </c>
    </row>
    <row r="323" spans="1:41" ht="12" hidden="1" customHeight="1" x14ac:dyDescent="0.3">
      <c r="A323" s="12">
        <v>9</v>
      </c>
      <c r="B323" s="12" t="str">
        <f t="shared" si="78"/>
        <v>-</v>
      </c>
      <c r="C323" s="12" t="str">
        <f t="shared" si="78"/>
        <v>SLE</v>
      </c>
      <c r="D323" s="12" t="str">
        <f t="shared" si="78"/>
        <v>-</v>
      </c>
      <c r="E323" s="12" t="str">
        <f t="shared" si="78"/>
        <v>MFI124</v>
      </c>
      <c r="F323" s="12" t="str">
        <f>Tableau14556[[#This Row],[Code métier]]&amp;Tableau14556[[#This Row],[Compteur ne rien saisir]]</f>
        <v>MFI1249</v>
      </c>
      <c r="G323" s="12" t="str">
        <f t="shared" si="79"/>
        <v>VF</v>
      </c>
      <c r="H323" s="39">
        <f t="shared" si="79"/>
        <v>44368</v>
      </c>
      <c r="I323" s="14" t="str">
        <f t="shared" si="79"/>
        <v>Chargé de Marketing</v>
      </c>
      <c r="J323" s="14" t="str">
        <f t="shared" si="79"/>
        <v>Chargée de Marketing</v>
      </c>
      <c r="K323" s="14" t="str">
        <f t="shared" si="79"/>
        <v>FONCTIONS SUPPORTS</v>
      </c>
      <c r="L323" s="14" t="str">
        <f t="shared" si="79"/>
        <v xml:space="preserve">Consultant Marketing
Chargé d'affaires marketing
</v>
      </c>
      <c r="M323" s="14" t="str">
        <f t="shared" si="79"/>
        <v>Web marketer
Digital brand Manager</v>
      </c>
      <c r="N323" s="14" t="str">
        <f t="shared" si="79"/>
        <v xml:space="preserve">Le Chargé de Marketing met en place la stratégie de communication commerciale pour l'ensemble des produits et services financiers de l'entreprise. </v>
      </c>
      <c r="O323" s="14" t="str">
        <f t="shared" si="79"/>
        <v xml:space="preserve">Animer les réseaux sociaux :
Le Chargé de Marketing rédige les contenus de divers supports de communication tels que les newsletters, les communiqués de presse, les réseaux sociaux de l'entreprise, etc. Il participe, dans le cadre du déploiement de produits ou services financiers, à la mise en œuvre de projets marketing et d’actions commerciales, qu'il diffuse dans les médias. Il définit la stratégie digitale et renforce la présence médiatique de l'entreprise en diffusant des supports de qualité, à des fins d'information sur les produits financiers, d'investissements, de placement et tout autre service de la finance. 
Analyser et développer la stratégie marketing de l'entreprise :
Il collabore régulièrement avec le management pour traduire les objectifs des entreprises de la finance en stratégie marketing. Il analyse les résultats statistiques et qualitatifs des campagnes marketing déjà effectuées (via le site intranet, les plaquettes, les communautés de pratique, le club utilisateur, analyse SWOT, benchmark…). Il établit une stratégie de communication commerciale axée sur les grandes priorités et par segment de clientèle.
Créer et développer les outils de communication d'aide à la vente :
Il réalise des supports et campagnes de communication (ex : affiches, plaquettes, catalogues) et travaille pour cela avec les équipes commerciales, le service relation investisseurs, ou encore les structureurs. Il assure l'harmonisation des supports de communication et suit les produits en cours (Rapport annuel, supports de présentation, pitch, communications métiers...).
</v>
      </c>
      <c r="P323" s="14" t="str">
        <f t="shared" si="79"/>
        <v>Maîtrise du secteur de la finance : 
Le Chargé de Marketing a une connaissance aiguisée du secteur de la finance, pour comprendre les enjeux, les objectifs, la cible, des produits et services financiers sur lesquels il doit communiquer. Il travaille avec toutes les équipes internes de l'entreprise.
Spécificités métiers :
 La maîtrise de l'outil informatique, des bases du langage HTML et l'utilisation des outils digitaux marketing sont indispensables au Chargé de Marketing. Il est doté d'une réelle connaissance des logiciels de graphisme (Photoshop, InDesign, etc.). Sa maîtrise de l'anglais est primordiale pour déployer une stratégie commerciale à l'international et pour travailler à partir des outils digitaux de Marketing.
Il a une connaissance accrue de la rédaction/ réalisation d’outils marketing (pitchbooks, brochures, présentations, vidéo, infographies, etc.) et maîtrise PowerPoint, Excel. 
Connaissances marketing :
Il doit connaître les circuits de distribution commerciale, et maîtriser les techniques de merchandising et de planification. Il doit également saisir la typologie de ses clients et consommateurs, et être capable de mener une analyse statistique pour proposer des solutions innovantes.</v>
      </c>
      <c r="Q323" s="14" t="str">
        <f t="shared" si="79"/>
        <v>Type et taille d'entreprises
L'activité du Chargé de Marketing s'exerce au sein des sociétés de la finance, des banques (Banque d’entreprise, Banque de financement, d’investissements et de marchés, Banque privée et de gestion de patrimoine (incluant la gestion d’actifs), des sociétés d'études, d'agences marketing en relation avec différents services (commercial, communication, production ...). 
Les grandes entreprises de la finance dotées d'un service marketing étendu comptent parmi les principaux recruteurs.
Type et taille de projets
Le Chargé de Marketing participe à la communication à la fois internet et externe d'une entreprise. Il peut alors déployer des actions marketing pour la promotion d'un produit ou encore concevoir et diffuser des supports d'information aux salariés de son entreprise.</v>
      </c>
      <c r="R323" s="14" t="str">
        <f t="shared" si="79"/>
        <v>Le rythme de travail du Chargé de Marketing varie selon l'entreprise dans laquelle il exerce ses fonctions et les projets sur lesquels il intervient. Il s'adapte aux besoins marketing quotidiens.</v>
      </c>
      <c r="S323" s="14" t="str">
        <f t="shared" si="79"/>
        <v>Le métier du Chargé de Marketing s'exerce en partie au bureau, car, il travaille sur l'outil informatique (réseaux sociaux et logiciels de communication). Il se déplace pour des actions promotionnelles liées au secteur de la finance, ou pour créer un réseau de relations commerciales.</v>
      </c>
      <c r="T323" s="14" t="str">
        <f t="shared" si="79"/>
        <v>Customer relationship Manager</v>
      </c>
      <c r="U323" s="14" t="str">
        <f t="shared" si="79"/>
        <v>Directeur Marketing
Community manager
Commercial</v>
      </c>
      <c r="V323" s="27" t="s">
        <v>162</v>
      </c>
      <c r="W323" s="4" t="s">
        <v>175</v>
      </c>
      <c r="X323" s="4" t="s">
        <v>178</v>
      </c>
      <c r="Y323" s="4" t="s">
        <v>13</v>
      </c>
      <c r="Z323" s="4">
        <v>4</v>
      </c>
      <c r="AA323" s="4" t="s">
        <v>469</v>
      </c>
      <c r="AB323" s="96" t="s">
        <v>13</v>
      </c>
      <c r="AC323" s="96" t="s">
        <v>13</v>
      </c>
      <c r="AD323" s="96" t="s">
        <v>13</v>
      </c>
      <c r="AE323" s="96" t="str">
        <f>IF(Tableau14556[[#This Row],[N° RNCP-RS]]="-","-","https://www.francecompetences.fr/recherche/rncp/"&amp;Tableau14556[[#This Row],[N° RNCP-RS]])</f>
        <v>-</v>
      </c>
      <c r="AF323" s="141" t="s">
        <v>13</v>
      </c>
      <c r="AG323" s="14" t="s">
        <v>13</v>
      </c>
      <c r="AH323" s="8" t="s">
        <v>13</v>
      </c>
      <c r="AI323" s="14" t="s">
        <v>13</v>
      </c>
      <c r="AJ323" s="8" t="s">
        <v>13</v>
      </c>
      <c r="AK323" s="8" t="s">
        <v>13</v>
      </c>
      <c r="AL323" s="14" t="s">
        <v>13</v>
      </c>
      <c r="AM323" s="14" t="s">
        <v>13</v>
      </c>
      <c r="AN323" s="14" t="s">
        <v>13</v>
      </c>
      <c r="AO323" s="14" t="s">
        <v>13</v>
      </c>
    </row>
    <row r="324" spans="1:41" ht="12" hidden="1" customHeight="1" x14ac:dyDescent="0.3">
      <c r="A324" s="12">
        <v>10</v>
      </c>
      <c r="B324" s="12" t="str">
        <f t="shared" si="78"/>
        <v>-</v>
      </c>
      <c r="C324" s="12" t="str">
        <f t="shared" si="78"/>
        <v>SLE</v>
      </c>
      <c r="D324" s="12" t="str">
        <f t="shared" si="78"/>
        <v>-</v>
      </c>
      <c r="E324" s="12" t="str">
        <f t="shared" si="78"/>
        <v>MFI124</v>
      </c>
      <c r="F324" s="12" t="str">
        <f>Tableau14556[[#This Row],[Code métier]]&amp;Tableau14556[[#This Row],[Compteur ne rien saisir]]</f>
        <v>MFI12410</v>
      </c>
      <c r="G324" s="12" t="str">
        <f t="shared" si="79"/>
        <v>VF</v>
      </c>
      <c r="H324" s="39">
        <f t="shared" si="79"/>
        <v>44368</v>
      </c>
      <c r="I324" s="14" t="str">
        <f t="shared" si="79"/>
        <v>Chargé de Marketing</v>
      </c>
      <c r="J324" s="14" t="str">
        <f t="shared" si="79"/>
        <v>Chargée de Marketing</v>
      </c>
      <c r="K324" s="14" t="str">
        <f t="shared" si="79"/>
        <v>FONCTIONS SUPPORTS</v>
      </c>
      <c r="L324" s="14" t="str">
        <f t="shared" si="79"/>
        <v xml:space="preserve">Consultant Marketing
Chargé d'affaires marketing
</v>
      </c>
      <c r="M324" s="14" t="str">
        <f t="shared" si="79"/>
        <v>Web marketer
Digital brand Manager</v>
      </c>
      <c r="N324" s="14" t="str">
        <f t="shared" si="79"/>
        <v xml:space="preserve">Le Chargé de Marketing met en place la stratégie de communication commerciale pour l'ensemble des produits et services financiers de l'entreprise. </v>
      </c>
      <c r="O324" s="14" t="str">
        <f t="shared" si="79"/>
        <v xml:space="preserve">Animer les réseaux sociaux :
Le Chargé de Marketing rédige les contenus de divers supports de communication tels que les newsletters, les communiqués de presse, les réseaux sociaux de l'entreprise, etc. Il participe, dans le cadre du déploiement de produits ou services financiers, à la mise en œuvre de projets marketing et d’actions commerciales, qu'il diffuse dans les médias. Il définit la stratégie digitale et renforce la présence médiatique de l'entreprise en diffusant des supports de qualité, à des fins d'information sur les produits financiers, d'investissements, de placement et tout autre service de la finance. 
Analyser et développer la stratégie marketing de l'entreprise :
Il collabore régulièrement avec le management pour traduire les objectifs des entreprises de la finance en stratégie marketing. Il analyse les résultats statistiques et qualitatifs des campagnes marketing déjà effectuées (via le site intranet, les plaquettes, les communautés de pratique, le club utilisateur, analyse SWOT, benchmark…). Il établit une stratégie de communication commerciale axée sur les grandes priorités et par segment de clientèle.
Créer et développer les outils de communication d'aide à la vente :
Il réalise des supports et campagnes de communication (ex : affiches, plaquettes, catalogues) et travaille pour cela avec les équipes commerciales, le service relation investisseurs, ou encore les structureurs. Il assure l'harmonisation des supports de communication et suit les produits en cours (Rapport annuel, supports de présentation, pitch, communications métiers...).
</v>
      </c>
      <c r="P324" s="14" t="str">
        <f t="shared" si="79"/>
        <v>Maîtrise du secteur de la finance : 
Le Chargé de Marketing a une connaissance aiguisée du secteur de la finance, pour comprendre les enjeux, les objectifs, la cible, des produits et services financiers sur lesquels il doit communiquer. Il travaille avec toutes les équipes internes de l'entreprise.
Spécificités métiers :
 La maîtrise de l'outil informatique, des bases du langage HTML et l'utilisation des outils digitaux marketing sont indispensables au Chargé de Marketing. Il est doté d'une réelle connaissance des logiciels de graphisme (Photoshop, InDesign, etc.). Sa maîtrise de l'anglais est primordiale pour déployer une stratégie commerciale à l'international et pour travailler à partir des outils digitaux de Marketing.
Il a une connaissance accrue de la rédaction/ réalisation d’outils marketing (pitchbooks, brochures, présentations, vidéo, infographies, etc.) et maîtrise PowerPoint, Excel. 
Connaissances marketing :
Il doit connaître les circuits de distribution commerciale, et maîtriser les techniques de merchandising et de planification. Il doit également saisir la typologie de ses clients et consommateurs, et être capable de mener une analyse statistique pour proposer des solutions innovantes.</v>
      </c>
      <c r="Q324" s="14" t="str">
        <f t="shared" si="79"/>
        <v>Type et taille d'entreprises
L'activité du Chargé de Marketing s'exerce au sein des sociétés de la finance, des banques (Banque d’entreprise, Banque de financement, d’investissements et de marchés, Banque privée et de gestion de patrimoine (incluant la gestion d’actifs), des sociétés d'études, d'agences marketing en relation avec différents services (commercial, communication, production ...). 
Les grandes entreprises de la finance dotées d'un service marketing étendu comptent parmi les principaux recruteurs.
Type et taille de projets
Le Chargé de Marketing participe à la communication à la fois internet et externe d'une entreprise. Il peut alors déployer des actions marketing pour la promotion d'un produit ou encore concevoir et diffuser des supports d'information aux salariés de son entreprise.</v>
      </c>
      <c r="R324" s="14" t="str">
        <f t="shared" si="79"/>
        <v>Le rythme de travail du Chargé de Marketing varie selon l'entreprise dans laquelle il exerce ses fonctions et les projets sur lesquels il intervient. Il s'adapte aux besoins marketing quotidiens.</v>
      </c>
      <c r="S324" s="14" t="str">
        <f t="shared" si="79"/>
        <v>Le métier du Chargé de Marketing s'exerce en partie au bureau, car, il travaille sur l'outil informatique (réseaux sociaux et logiciels de communication). Il se déplace pour des actions promotionnelles liées au secteur de la finance, ou pour créer un réseau de relations commerciales.</v>
      </c>
      <c r="T324" s="14" t="str">
        <f t="shared" si="79"/>
        <v>Customer relationship Manager</v>
      </c>
      <c r="U324" s="14" t="str">
        <f t="shared" si="79"/>
        <v>Directeur Marketing
Community manager
Commercial</v>
      </c>
      <c r="V324" s="27" t="s">
        <v>96</v>
      </c>
      <c r="W324" s="4" t="s">
        <v>106</v>
      </c>
      <c r="X324" s="4" t="s">
        <v>116</v>
      </c>
      <c r="Y324" s="4" t="s">
        <v>13</v>
      </c>
      <c r="Z324" s="4">
        <v>4</v>
      </c>
      <c r="AA324" s="4" t="s">
        <v>470</v>
      </c>
      <c r="AB324" s="96" t="s">
        <v>13</v>
      </c>
      <c r="AC324" s="96" t="s">
        <v>13</v>
      </c>
      <c r="AD324" s="96" t="s">
        <v>13</v>
      </c>
      <c r="AE324" s="96" t="str">
        <f>IF(Tableau14556[[#This Row],[N° RNCP-RS]]="-","-","https://www.francecompetences.fr/recherche/rncp/"&amp;Tableau14556[[#This Row],[N° RNCP-RS]])</f>
        <v>-</v>
      </c>
      <c r="AF324" s="141" t="s">
        <v>13</v>
      </c>
      <c r="AG324" s="14" t="s">
        <v>13</v>
      </c>
      <c r="AH324" s="8" t="s">
        <v>13</v>
      </c>
      <c r="AI324" s="14" t="s">
        <v>13</v>
      </c>
      <c r="AJ324" s="8" t="s">
        <v>13</v>
      </c>
      <c r="AK324" s="8" t="s">
        <v>13</v>
      </c>
      <c r="AL324" s="14" t="s">
        <v>13</v>
      </c>
      <c r="AM324" s="14" t="s">
        <v>13</v>
      </c>
      <c r="AN324" s="14" t="s">
        <v>13</v>
      </c>
      <c r="AO324" s="14" t="s">
        <v>13</v>
      </c>
    </row>
    <row r="325" spans="1:41" ht="12" hidden="1" customHeight="1" x14ac:dyDescent="0.3">
      <c r="A325" s="12">
        <v>11</v>
      </c>
      <c r="B325" s="12" t="str">
        <f t="shared" si="78"/>
        <v>-</v>
      </c>
      <c r="C325" s="12" t="str">
        <f t="shared" si="78"/>
        <v>SLE</v>
      </c>
      <c r="D325" s="12" t="str">
        <f t="shared" si="78"/>
        <v>-</v>
      </c>
      <c r="E325" s="12" t="str">
        <f t="shared" si="78"/>
        <v>MFI124</v>
      </c>
      <c r="F325" s="12" t="str">
        <f>Tableau14556[[#This Row],[Code métier]]&amp;Tableau14556[[#This Row],[Compteur ne rien saisir]]</f>
        <v>MFI12411</v>
      </c>
      <c r="G325" s="12" t="str">
        <f t="shared" si="79"/>
        <v>VF</v>
      </c>
      <c r="H325" s="39">
        <f t="shared" si="79"/>
        <v>44368</v>
      </c>
      <c r="I325" s="14" t="str">
        <f t="shared" si="79"/>
        <v>Chargé de Marketing</v>
      </c>
      <c r="J325" s="14" t="str">
        <f t="shared" si="79"/>
        <v>Chargée de Marketing</v>
      </c>
      <c r="K325" s="14" t="str">
        <f t="shared" si="79"/>
        <v>FONCTIONS SUPPORTS</v>
      </c>
      <c r="L325" s="14" t="str">
        <f t="shared" ref="L325:U326" si="80">IF(L323="","",L323)</f>
        <v xml:space="preserve">Consultant Marketing
Chargé d'affaires marketing
</v>
      </c>
      <c r="M325" s="14" t="str">
        <f t="shared" si="80"/>
        <v>Web marketer
Digital brand Manager</v>
      </c>
      <c r="N325" s="14" t="str">
        <f t="shared" si="80"/>
        <v xml:space="preserve">Le Chargé de Marketing met en place la stratégie de communication commerciale pour l'ensemble des produits et services financiers de l'entreprise. </v>
      </c>
      <c r="O325" s="14" t="str">
        <f t="shared" si="80"/>
        <v xml:space="preserve">Animer les réseaux sociaux :
Le Chargé de Marketing rédige les contenus de divers supports de communication tels que les newsletters, les communiqués de presse, les réseaux sociaux de l'entreprise, etc. Il participe, dans le cadre du déploiement de produits ou services financiers, à la mise en œuvre de projets marketing et d’actions commerciales, qu'il diffuse dans les médias. Il définit la stratégie digitale et renforce la présence médiatique de l'entreprise en diffusant des supports de qualité, à des fins d'information sur les produits financiers, d'investissements, de placement et tout autre service de la finance. 
Analyser et développer la stratégie marketing de l'entreprise :
Il collabore régulièrement avec le management pour traduire les objectifs des entreprises de la finance en stratégie marketing. Il analyse les résultats statistiques et qualitatifs des campagnes marketing déjà effectuées (via le site intranet, les plaquettes, les communautés de pratique, le club utilisateur, analyse SWOT, benchmark…). Il établit une stratégie de communication commerciale axée sur les grandes priorités et par segment de clientèle.
Créer et développer les outils de communication d'aide à la vente :
Il réalise des supports et campagnes de communication (ex : affiches, plaquettes, catalogues) et travaille pour cela avec les équipes commerciales, le service relation investisseurs, ou encore les structureurs. Il assure l'harmonisation des supports de communication et suit les produits en cours (Rapport annuel, supports de présentation, pitch, communications métiers...).
</v>
      </c>
      <c r="P325" s="14" t="str">
        <f t="shared" si="80"/>
        <v>Maîtrise du secteur de la finance : 
Le Chargé de Marketing a une connaissance aiguisée du secteur de la finance, pour comprendre les enjeux, les objectifs, la cible, des produits et services financiers sur lesquels il doit communiquer. Il travaille avec toutes les équipes internes de l'entreprise.
Spécificités métiers :
 La maîtrise de l'outil informatique, des bases du langage HTML et l'utilisation des outils digitaux marketing sont indispensables au Chargé de Marketing. Il est doté d'une réelle connaissance des logiciels de graphisme (Photoshop, InDesign, etc.). Sa maîtrise de l'anglais est primordiale pour déployer une stratégie commerciale à l'international et pour travailler à partir des outils digitaux de Marketing.
Il a une connaissance accrue de la rédaction/ réalisation d’outils marketing (pitchbooks, brochures, présentations, vidéo, infographies, etc.) et maîtrise PowerPoint, Excel. 
Connaissances marketing :
Il doit connaître les circuits de distribution commerciale, et maîtriser les techniques de merchandising et de planification. Il doit également saisir la typologie de ses clients et consommateurs, et être capable de mener une analyse statistique pour proposer des solutions innovantes.</v>
      </c>
      <c r="Q325" s="14" t="str">
        <f t="shared" si="80"/>
        <v>Type et taille d'entreprises
L'activité du Chargé de Marketing s'exerce au sein des sociétés de la finance, des banques (Banque d’entreprise, Banque de financement, d’investissements et de marchés, Banque privée et de gestion de patrimoine (incluant la gestion d’actifs), des sociétés d'études, d'agences marketing en relation avec différents services (commercial, communication, production ...). 
Les grandes entreprises de la finance dotées d'un service marketing étendu comptent parmi les principaux recruteurs.
Type et taille de projets
Le Chargé de Marketing participe à la communication à la fois internet et externe d'une entreprise. Il peut alors déployer des actions marketing pour la promotion d'un produit ou encore concevoir et diffuser des supports d'information aux salariés de son entreprise.</v>
      </c>
      <c r="R325" s="14" t="str">
        <f t="shared" si="80"/>
        <v>Le rythme de travail du Chargé de Marketing varie selon l'entreprise dans laquelle il exerce ses fonctions et les projets sur lesquels il intervient. Il s'adapte aux besoins marketing quotidiens.</v>
      </c>
      <c r="S325" s="14" t="str">
        <f t="shared" si="80"/>
        <v>Le métier du Chargé de Marketing s'exerce en partie au bureau, car, il travaille sur l'outil informatique (réseaux sociaux et logiciels de communication). Il se déplace pour des actions promotionnelles liées au secteur de la finance, ou pour créer un réseau de relations commerciales.</v>
      </c>
      <c r="T325" s="14" t="str">
        <f t="shared" si="80"/>
        <v>Customer relationship Manager</v>
      </c>
      <c r="U325" s="14" t="str">
        <f t="shared" si="80"/>
        <v>Directeur Marketing
Community manager
Commercial</v>
      </c>
      <c r="V325" s="27" t="s">
        <v>96</v>
      </c>
      <c r="W325" s="4" t="s">
        <v>140</v>
      </c>
      <c r="X325" s="4" t="s">
        <v>141</v>
      </c>
      <c r="Y325" s="4" t="s">
        <v>13</v>
      </c>
      <c r="Z325" s="4">
        <v>4</v>
      </c>
      <c r="AA325" s="4" t="s">
        <v>471</v>
      </c>
      <c r="AB325" s="96" t="s">
        <v>13</v>
      </c>
      <c r="AC325" s="96" t="s">
        <v>13</v>
      </c>
      <c r="AD325" s="96" t="s">
        <v>13</v>
      </c>
      <c r="AE325" s="96" t="str">
        <f>IF(Tableau14556[[#This Row],[N° RNCP-RS]]="-","-","https://www.francecompetences.fr/recherche/rncp/"&amp;Tableau14556[[#This Row],[N° RNCP-RS]])</f>
        <v>-</v>
      </c>
      <c r="AF325" s="141" t="s">
        <v>13</v>
      </c>
      <c r="AG325" s="14" t="s">
        <v>13</v>
      </c>
      <c r="AH325" s="8" t="s">
        <v>13</v>
      </c>
      <c r="AI325" s="14" t="s">
        <v>13</v>
      </c>
      <c r="AJ325" s="8" t="s">
        <v>13</v>
      </c>
      <c r="AK325" s="8" t="s">
        <v>13</v>
      </c>
      <c r="AL325" s="14" t="s">
        <v>13</v>
      </c>
      <c r="AM325" s="14" t="s">
        <v>13</v>
      </c>
      <c r="AN325" s="14" t="s">
        <v>13</v>
      </c>
      <c r="AO325" s="14" t="s">
        <v>13</v>
      </c>
    </row>
    <row r="326" spans="1:41" ht="12" hidden="1" customHeight="1" x14ac:dyDescent="0.3">
      <c r="A326" s="12">
        <v>12</v>
      </c>
      <c r="B326" s="12" t="str">
        <f t="shared" si="78"/>
        <v>-</v>
      </c>
      <c r="C326" s="12" t="str">
        <f t="shared" si="78"/>
        <v>SLE</v>
      </c>
      <c r="D326" s="12" t="str">
        <f t="shared" si="78"/>
        <v>-</v>
      </c>
      <c r="E326" s="12" t="str">
        <f t="shared" si="78"/>
        <v>MFI124</v>
      </c>
      <c r="F326" s="12" t="str">
        <f>Tableau14556[[#This Row],[Code métier]]&amp;Tableau14556[[#This Row],[Compteur ne rien saisir]]</f>
        <v>MFI12412</v>
      </c>
      <c r="G326" s="12" t="str">
        <f t="shared" si="79"/>
        <v>VF</v>
      </c>
      <c r="H326" s="39">
        <f t="shared" si="79"/>
        <v>44368</v>
      </c>
      <c r="I326" s="14" t="str">
        <f t="shared" si="79"/>
        <v>Chargé de Marketing</v>
      </c>
      <c r="J326" s="14" t="str">
        <f t="shared" si="79"/>
        <v>Chargée de Marketing</v>
      </c>
      <c r="K326" s="14" t="str">
        <f t="shared" si="79"/>
        <v>FONCTIONS SUPPORTS</v>
      </c>
      <c r="L326" s="14" t="str">
        <f t="shared" si="80"/>
        <v xml:space="preserve">Consultant Marketing
Chargé d'affaires marketing
</v>
      </c>
      <c r="M326" s="14" t="str">
        <f t="shared" si="80"/>
        <v>Web marketer
Digital brand Manager</v>
      </c>
      <c r="N326" s="14" t="str">
        <f t="shared" si="80"/>
        <v xml:space="preserve">Le Chargé de Marketing met en place la stratégie de communication commerciale pour l'ensemble des produits et services financiers de l'entreprise. </v>
      </c>
      <c r="O326" s="14" t="str">
        <f t="shared" si="80"/>
        <v xml:space="preserve">Animer les réseaux sociaux :
Le Chargé de Marketing rédige les contenus de divers supports de communication tels que les newsletters, les communiqués de presse, les réseaux sociaux de l'entreprise, etc. Il participe, dans le cadre du déploiement de produits ou services financiers, à la mise en œuvre de projets marketing et d’actions commerciales, qu'il diffuse dans les médias. Il définit la stratégie digitale et renforce la présence médiatique de l'entreprise en diffusant des supports de qualité, à des fins d'information sur les produits financiers, d'investissements, de placement et tout autre service de la finance. 
Analyser et développer la stratégie marketing de l'entreprise :
Il collabore régulièrement avec le management pour traduire les objectifs des entreprises de la finance en stratégie marketing. Il analyse les résultats statistiques et qualitatifs des campagnes marketing déjà effectuées (via le site intranet, les plaquettes, les communautés de pratique, le club utilisateur, analyse SWOT, benchmark…). Il établit une stratégie de communication commerciale axée sur les grandes priorités et par segment de clientèle.
Créer et développer les outils de communication d'aide à la vente :
Il réalise des supports et campagnes de communication (ex : affiches, plaquettes, catalogues) et travaille pour cela avec les équipes commerciales, le service relation investisseurs, ou encore les structureurs. Il assure l'harmonisation des supports de communication et suit les produits en cours (Rapport annuel, supports de présentation, pitch, communications métiers...).
</v>
      </c>
      <c r="P326" s="14" t="str">
        <f t="shared" si="80"/>
        <v>Maîtrise du secteur de la finance : 
Le Chargé de Marketing a une connaissance aiguisée du secteur de la finance, pour comprendre les enjeux, les objectifs, la cible, des produits et services financiers sur lesquels il doit communiquer. Il travaille avec toutes les équipes internes de l'entreprise.
Spécificités métiers :
 La maîtrise de l'outil informatique, des bases du langage HTML et l'utilisation des outils digitaux marketing sont indispensables au Chargé de Marketing. Il est doté d'une réelle connaissance des logiciels de graphisme (Photoshop, InDesign, etc.). Sa maîtrise de l'anglais est primordiale pour déployer une stratégie commerciale à l'international et pour travailler à partir des outils digitaux de Marketing.
Il a une connaissance accrue de la rédaction/ réalisation d’outils marketing (pitchbooks, brochures, présentations, vidéo, infographies, etc.) et maîtrise PowerPoint, Excel. 
Connaissances marketing :
Il doit connaître les circuits de distribution commerciale, et maîtriser les techniques de merchandising et de planification. Il doit également saisir la typologie de ses clients et consommateurs, et être capable de mener une analyse statistique pour proposer des solutions innovantes.</v>
      </c>
      <c r="Q326" s="14" t="str">
        <f t="shared" si="80"/>
        <v>Type et taille d'entreprises
L'activité du Chargé de Marketing s'exerce au sein des sociétés de la finance, des banques (Banque d’entreprise, Banque de financement, d’investissements et de marchés, Banque privée et de gestion de patrimoine (incluant la gestion d’actifs), des sociétés d'études, d'agences marketing en relation avec différents services (commercial, communication, production ...). 
Les grandes entreprises de la finance dotées d'un service marketing étendu comptent parmi les principaux recruteurs.
Type et taille de projets
Le Chargé de Marketing participe à la communication à la fois internet et externe d'une entreprise. Il peut alors déployer des actions marketing pour la promotion d'un produit ou encore concevoir et diffuser des supports d'information aux salariés de son entreprise.</v>
      </c>
      <c r="R326" s="14" t="str">
        <f t="shared" si="80"/>
        <v>Le rythme de travail du Chargé de Marketing varie selon l'entreprise dans laquelle il exerce ses fonctions et les projets sur lesquels il intervient. Il s'adapte aux besoins marketing quotidiens.</v>
      </c>
      <c r="S326" s="14" t="str">
        <f t="shared" si="80"/>
        <v>Le métier du Chargé de Marketing s'exerce en partie au bureau, car, il travaille sur l'outil informatique (réseaux sociaux et logiciels de communication). Il se déplace pour des actions promotionnelles liées au secteur de la finance, ou pour créer un réseau de relations commerciales.</v>
      </c>
      <c r="T326" s="14" t="str">
        <f t="shared" si="80"/>
        <v>Customer relationship Manager</v>
      </c>
      <c r="U326" s="14" t="str">
        <f t="shared" si="80"/>
        <v>Directeur Marketing
Community manager
Commercial</v>
      </c>
      <c r="V326" s="27" t="s">
        <v>96</v>
      </c>
      <c r="W326" s="4" t="s">
        <v>140</v>
      </c>
      <c r="X326" s="4" t="s">
        <v>149</v>
      </c>
      <c r="Y326" s="4" t="s">
        <v>13</v>
      </c>
      <c r="Z326" s="4">
        <v>4</v>
      </c>
      <c r="AA326" s="4" t="s">
        <v>472</v>
      </c>
      <c r="AB326" s="96" t="s">
        <v>13</v>
      </c>
      <c r="AC326" s="96" t="s">
        <v>13</v>
      </c>
      <c r="AD326" s="96" t="s">
        <v>13</v>
      </c>
      <c r="AE326" s="96" t="str">
        <f>IF(Tableau14556[[#This Row],[N° RNCP-RS]]="-","-","https://www.francecompetences.fr/recherche/rncp/"&amp;Tableau14556[[#This Row],[N° RNCP-RS]])</f>
        <v>-</v>
      </c>
      <c r="AF326" s="141" t="s">
        <v>13</v>
      </c>
      <c r="AG326" s="14" t="s">
        <v>13</v>
      </c>
      <c r="AH326" s="8" t="s">
        <v>13</v>
      </c>
      <c r="AI326" s="14" t="s">
        <v>13</v>
      </c>
      <c r="AJ326" s="8" t="s">
        <v>13</v>
      </c>
      <c r="AK326" s="8" t="s">
        <v>13</v>
      </c>
      <c r="AL326" s="14" t="s">
        <v>13</v>
      </c>
      <c r="AM326" s="14" t="s">
        <v>13</v>
      </c>
      <c r="AN326" s="14" t="s">
        <v>13</v>
      </c>
      <c r="AO326" s="14" t="s">
        <v>13</v>
      </c>
    </row>
    <row r="327" spans="1:41" ht="216" hidden="1" x14ac:dyDescent="0.3">
      <c r="A327" s="11">
        <v>1</v>
      </c>
      <c r="B327" s="5" t="s">
        <v>13</v>
      </c>
      <c r="C327" s="82" t="s">
        <v>218</v>
      </c>
      <c r="D327" s="5" t="s">
        <v>13</v>
      </c>
      <c r="E327" s="11" t="s">
        <v>67</v>
      </c>
      <c r="F327" s="11" t="str">
        <f>Tableau14556[[#This Row],[Code métier]]&amp;Tableau14556[[#This Row],[Compteur ne rien saisir]]</f>
        <v>MFI1251</v>
      </c>
      <c r="G327" s="147" t="s">
        <v>448</v>
      </c>
      <c r="H327" s="37">
        <v>44315</v>
      </c>
      <c r="I327" s="151" t="s">
        <v>292</v>
      </c>
      <c r="J327" s="5" t="s">
        <v>292</v>
      </c>
      <c r="K327" s="5" t="s">
        <v>204</v>
      </c>
      <c r="L327" s="5" t="s">
        <v>432</v>
      </c>
      <c r="M327" s="5" t="s">
        <v>433</v>
      </c>
      <c r="N327" s="147" t="s">
        <v>626</v>
      </c>
      <c r="O327" s="147" t="s">
        <v>627</v>
      </c>
      <c r="P327" s="147" t="s">
        <v>628</v>
      </c>
      <c r="Q327" s="147" t="s">
        <v>629</v>
      </c>
      <c r="R327" s="147" t="s">
        <v>630</v>
      </c>
      <c r="S327" s="126" t="s">
        <v>583</v>
      </c>
      <c r="T327" s="147" t="s">
        <v>631</v>
      </c>
      <c r="U327" s="126" t="s">
        <v>584</v>
      </c>
      <c r="V327" s="27" t="s">
        <v>180</v>
      </c>
      <c r="W327" s="4" t="s">
        <v>181</v>
      </c>
      <c r="X327" s="4" t="s">
        <v>182</v>
      </c>
      <c r="Y327" s="4">
        <v>2</v>
      </c>
      <c r="Z327" s="4">
        <v>4</v>
      </c>
      <c r="AA327" s="4" t="s">
        <v>13</v>
      </c>
      <c r="AB327" s="94">
        <v>34554</v>
      </c>
      <c r="AC327" s="94" t="s">
        <v>501</v>
      </c>
      <c r="AD327" s="94" t="s">
        <v>13</v>
      </c>
      <c r="AE327" s="94" t="s">
        <v>491</v>
      </c>
      <c r="AF327" s="118" t="s">
        <v>556</v>
      </c>
      <c r="AG327" s="11" t="s">
        <v>13</v>
      </c>
      <c r="AH327" s="5" t="s">
        <v>13</v>
      </c>
      <c r="AI327" s="11" t="s">
        <v>13</v>
      </c>
      <c r="AJ327" s="5" t="s">
        <v>284</v>
      </c>
      <c r="AK327" s="5" t="s">
        <v>13</v>
      </c>
      <c r="AL327" s="11" t="s">
        <v>13</v>
      </c>
      <c r="AM327" s="11" t="s">
        <v>13</v>
      </c>
      <c r="AN327" s="11" t="s">
        <v>13</v>
      </c>
      <c r="AO327" s="11" t="s">
        <v>13</v>
      </c>
    </row>
    <row r="328" spans="1:41" hidden="1" x14ac:dyDescent="0.3">
      <c r="A328" s="11">
        <v>2</v>
      </c>
      <c r="B328" s="11" t="str">
        <f t="shared" ref="B328:E338" si="81">IF(B327="","",B327)</f>
        <v>-</v>
      </c>
      <c r="C328" s="11" t="str">
        <f t="shared" si="81"/>
        <v>SLE</v>
      </c>
      <c r="D328" s="11" t="str">
        <f t="shared" si="81"/>
        <v>-</v>
      </c>
      <c r="E328" s="13" t="str">
        <f t="shared" si="81"/>
        <v>MFI125</v>
      </c>
      <c r="F328" s="13" t="str">
        <f>Tableau14556[[#This Row],[Code métier]]&amp;Tableau14556[[#This Row],[Compteur ne rien saisir]]</f>
        <v>MFI1252</v>
      </c>
      <c r="G328" s="11" t="str">
        <f t="shared" ref="G328:U338" si="82">IF(G327="","",G327)</f>
        <v>VF</v>
      </c>
      <c r="H328" s="38">
        <f t="shared" si="82"/>
        <v>44315</v>
      </c>
      <c r="I328" s="13" t="str">
        <f t="shared" si="82"/>
        <v>Customer Relationship Manager (CRM)</v>
      </c>
      <c r="J328" s="13" t="str">
        <f t="shared" si="82"/>
        <v>Customer Relationship Manager (CRM)</v>
      </c>
      <c r="K328" s="13" t="str">
        <f t="shared" si="82"/>
        <v>FONCTIONS SUPPORTS</v>
      </c>
      <c r="L328" s="13" t="str">
        <f t="shared" si="82"/>
        <v>Chargée de clientèle e-commerce
Responsable de la gestion clientèle
Commercial relation client</v>
      </c>
      <c r="M328" s="13" t="str">
        <f t="shared" si="82"/>
        <v>Customer success 
Client Customer
Client Manager</v>
      </c>
      <c r="N328" s="13" t="str">
        <f t="shared" si="82"/>
        <v>Le Customer Relationship Manager (CRM) organise et développe les modalités de traitement de la gestion des clients afin de délivrer un service de qualité. En tant que point de contact principal, il s'assure que les objectifs de fidélisation et de satisfaction de la clientèle soient atteints.</v>
      </c>
      <c r="O328" s="13" t="str">
        <f t="shared" si="82"/>
        <v>Concevoir, développer et superviser une stratégie de relation client :
Le Customer relationship Manager analyse les besoins de sa structure en termes de communication et de relation clients. Son objectif est de développer le business et la stratégie de l'entreprise et, ainsi, accompagner les clients dans son parcours jusqu'au clearing (compensation pour le compte de clients).
Personnaliser la communication avec les clients :
Après avoir collecté les besoins et objectifs commerciaux de l'entreprise, il met en place des outils de données clients pour améliorer l'efficacité des opérateurs de travaux (communication, développement des marchés, etc.) à l'aide d'un logiciel CRM. Il identifie les meilleurs canaux de fidélisation et est chargé d’évaluer leur performance. Pour le compte de son entreprise, il renseigne les prospects, obtient et négocie les tarifications auprès des compagnies et souscrit les contrats. 
Mettre en place et piloter une base de données clients :
Il utilise la digitalisation pour une meilleure mise en place du parcours client. Ainsi, grâce à l'outil, il optimise l'accès aux données clients et permet une réduction de temps et de coûts, notamment commerciaux. Il peut aussi être amené à former les équipes à l'utilisation de base de données.</v>
      </c>
      <c r="P328" s="13" t="str">
        <f t="shared" si="82"/>
        <v>Connaissances spécifiques métier :
Le Customer Relationship Manager maîtrise les concepts de la stratégie marketing pour être en capacité d'orienter la satisfaction et la fidélisation client dans le domaine de la finance. 
Degré d'utilisation des technologies :
Certaines connaissances dans l'utilisation de logiciels de graphisme peuvent lui être utiles pour concevoir certains supports de communication à destination des clients (Photoshop, Indesign, etc.).
Variété des produits financiers :
Il peut participer au processus commercial de tous dtypes d'activités financières (ex : clearing, actions, dérivés), notamment auprès de banques ou d'institutions.</v>
      </c>
      <c r="Q328" s="13" t="str">
        <f t="shared" si="82"/>
        <v>Type et taille d'entreprises
L'activité du Customer Relationship Manager s'exerce souvent auprès de grandes entreprises. Il est lui-même davantage présent au sein des sociétés de type PME ou grandes.</v>
      </c>
      <c r="R328" s="13" t="str">
        <f t="shared" si="82"/>
        <v>Son rythme de travail varie selon les campagnes commerciales de l'entreprise. Il travaille souvent sur des horaires de bureau "classiques".</v>
      </c>
      <c r="S328" s="13" t="str">
        <f t="shared" si="82"/>
        <v>Les déplacements sont très fréquents. Selon l'entreprise dans laquelle il travaille, il peut se déplacer à l'international.</v>
      </c>
      <c r="T328" s="13" t="str">
        <f t="shared" si="82"/>
        <v>Directeur - Associé
Chargé de Marketing
Risk Manager
Spécialiste conformité
Ensemble des métiers du Front Office
Originateur
Structureur
Ensembles des fonctions supports de l'entreprise</v>
      </c>
      <c r="U328" s="13" t="str">
        <f t="shared" si="82"/>
        <v>Clients
Commerciaux
Tous les intervenants du Trading</v>
      </c>
      <c r="V328" s="27" t="s">
        <v>180</v>
      </c>
      <c r="W328" s="4" t="s">
        <v>181</v>
      </c>
      <c r="X328" s="4" t="s">
        <v>184</v>
      </c>
      <c r="Y328" s="4">
        <v>1</v>
      </c>
      <c r="Z328" s="4">
        <v>4</v>
      </c>
      <c r="AA328" s="4" t="s">
        <v>13</v>
      </c>
      <c r="AB328" s="95">
        <v>32159</v>
      </c>
      <c r="AC328" s="95" t="s">
        <v>496</v>
      </c>
      <c r="AD328" s="95" t="s">
        <v>13</v>
      </c>
      <c r="AE328" s="95" t="s">
        <v>504</v>
      </c>
      <c r="AF328" s="124" t="s">
        <v>552</v>
      </c>
      <c r="AG328" s="13" t="s">
        <v>13</v>
      </c>
      <c r="AH328" s="26" t="s">
        <v>13</v>
      </c>
      <c r="AI328" s="13" t="s">
        <v>13</v>
      </c>
      <c r="AJ328" s="26" t="s">
        <v>13</v>
      </c>
      <c r="AK328" s="26" t="s">
        <v>13</v>
      </c>
      <c r="AL328" s="13" t="s">
        <v>13</v>
      </c>
      <c r="AM328" s="13" t="s">
        <v>13</v>
      </c>
      <c r="AN328" s="13" t="s">
        <v>13</v>
      </c>
      <c r="AO328" s="13" t="s">
        <v>13</v>
      </c>
    </row>
    <row r="329" spans="1:41" hidden="1" x14ac:dyDescent="0.3">
      <c r="A329" s="11">
        <v>3</v>
      </c>
      <c r="B329" s="11" t="str">
        <f t="shared" si="81"/>
        <v>-</v>
      </c>
      <c r="C329" s="11" t="str">
        <f t="shared" si="81"/>
        <v>SLE</v>
      </c>
      <c r="D329" s="11" t="str">
        <f t="shared" si="81"/>
        <v>-</v>
      </c>
      <c r="E329" s="13" t="str">
        <f t="shared" si="81"/>
        <v>MFI125</v>
      </c>
      <c r="F329" s="13" t="str">
        <f>Tableau14556[[#This Row],[Code métier]]&amp;Tableau14556[[#This Row],[Compteur ne rien saisir]]</f>
        <v>MFI1253</v>
      </c>
      <c r="G329" s="11" t="str">
        <f t="shared" si="82"/>
        <v>VF</v>
      </c>
      <c r="H329" s="38">
        <f t="shared" si="82"/>
        <v>44315</v>
      </c>
      <c r="I329" s="13" t="str">
        <f t="shared" si="82"/>
        <v>Customer Relationship Manager (CRM)</v>
      </c>
      <c r="J329" s="13" t="str">
        <f t="shared" si="82"/>
        <v>Customer Relationship Manager (CRM)</v>
      </c>
      <c r="K329" s="13" t="str">
        <f t="shared" si="82"/>
        <v>FONCTIONS SUPPORTS</v>
      </c>
      <c r="L329" s="13" t="str">
        <f t="shared" si="82"/>
        <v>Chargée de clientèle e-commerce
Responsable de la gestion clientèle
Commercial relation client</v>
      </c>
      <c r="M329" s="13" t="str">
        <f t="shared" si="82"/>
        <v>Customer success 
Client Customer
Client Manager</v>
      </c>
      <c r="N329" s="13" t="str">
        <f t="shared" si="82"/>
        <v>Le Customer Relationship Manager (CRM) organise et développe les modalités de traitement de la gestion des clients afin de délivrer un service de qualité. En tant que point de contact principal, il s'assure que les objectifs de fidélisation et de satisfaction de la clientèle soient atteints.</v>
      </c>
      <c r="O329" s="13" t="str">
        <f t="shared" si="82"/>
        <v>Concevoir, développer et superviser une stratégie de relation client :
Le Customer relationship Manager analyse les besoins de sa structure en termes de communication et de relation clients. Son objectif est de développer le business et la stratégie de l'entreprise et, ainsi, accompagner les clients dans son parcours jusqu'au clearing (compensation pour le compte de clients).
Personnaliser la communication avec les clients :
Après avoir collecté les besoins et objectifs commerciaux de l'entreprise, il met en place des outils de données clients pour améliorer l'efficacité des opérateurs de travaux (communication, développement des marchés, etc.) à l'aide d'un logiciel CRM. Il identifie les meilleurs canaux de fidélisation et est chargé d’évaluer leur performance. Pour le compte de son entreprise, il renseigne les prospects, obtient et négocie les tarifications auprès des compagnies et souscrit les contrats. 
Mettre en place et piloter une base de données clients :
Il utilise la digitalisation pour une meilleure mise en place du parcours client. Ainsi, grâce à l'outil, il optimise l'accès aux données clients et permet une réduction de temps et de coûts, notamment commerciaux. Il peut aussi être amené à former les équipes à l'utilisation de base de données.</v>
      </c>
      <c r="P329" s="13" t="str">
        <f t="shared" si="82"/>
        <v>Connaissances spécifiques métier :
Le Customer Relationship Manager maîtrise les concepts de la stratégie marketing pour être en capacité d'orienter la satisfaction et la fidélisation client dans le domaine de la finance. 
Degré d'utilisation des technologies :
Certaines connaissances dans l'utilisation de logiciels de graphisme peuvent lui être utiles pour concevoir certains supports de communication à destination des clients (Photoshop, Indesign, etc.).
Variété des produits financiers :
Il peut participer au processus commercial de tous dtypes d'activités financières (ex : clearing, actions, dérivés), notamment auprès de banques ou d'institutions.</v>
      </c>
      <c r="Q329" s="13" t="str">
        <f t="shared" si="82"/>
        <v>Type et taille d'entreprises
L'activité du Customer Relationship Manager s'exerce souvent auprès de grandes entreprises. Il est lui-même davantage présent au sein des sociétés de type PME ou grandes.</v>
      </c>
      <c r="R329" s="13" t="str">
        <f t="shared" si="82"/>
        <v>Son rythme de travail varie selon les campagnes commerciales de l'entreprise. Il travaille souvent sur des horaires de bureau "classiques".</v>
      </c>
      <c r="S329" s="13" t="str">
        <f t="shared" si="82"/>
        <v>Les déplacements sont très fréquents. Selon l'entreprise dans laquelle il travaille, il peut se déplacer à l'international.</v>
      </c>
      <c r="T329" s="13" t="str">
        <f t="shared" si="82"/>
        <v>Directeur - Associé
Chargé de Marketing
Risk Manager
Spécialiste conformité
Ensemble des métiers du Front Office
Originateur
Structureur
Ensembles des fonctions supports de l'entreprise</v>
      </c>
      <c r="U329" s="13" t="str">
        <f t="shared" si="82"/>
        <v>Clients
Commerciaux
Tous les intervenants du Trading</v>
      </c>
      <c r="V329" s="27" t="s">
        <v>180</v>
      </c>
      <c r="W329" s="4" t="s">
        <v>181</v>
      </c>
      <c r="X329" s="4" t="s">
        <v>187</v>
      </c>
      <c r="Y329" s="4" t="s">
        <v>13</v>
      </c>
      <c r="Z329" s="4">
        <v>3</v>
      </c>
      <c r="AA329" s="4" t="s">
        <v>13</v>
      </c>
      <c r="AB329" s="95">
        <v>35354</v>
      </c>
      <c r="AC329" s="95" t="s">
        <v>546</v>
      </c>
      <c r="AD329" s="95" t="s">
        <v>13</v>
      </c>
      <c r="AE329" s="95" t="s">
        <v>505</v>
      </c>
      <c r="AF329" s="124" t="s">
        <v>553</v>
      </c>
      <c r="AG329" s="13" t="s">
        <v>13</v>
      </c>
      <c r="AH329" s="26" t="s">
        <v>13</v>
      </c>
      <c r="AI329" s="13" t="s">
        <v>13</v>
      </c>
      <c r="AJ329" s="26" t="s">
        <v>13</v>
      </c>
      <c r="AK329" s="26" t="s">
        <v>13</v>
      </c>
      <c r="AL329" s="13" t="s">
        <v>13</v>
      </c>
      <c r="AM329" s="13" t="s">
        <v>13</v>
      </c>
      <c r="AN329" s="13" t="s">
        <v>13</v>
      </c>
      <c r="AO329" s="13" t="s">
        <v>13</v>
      </c>
    </row>
    <row r="330" spans="1:41" ht="28.8" hidden="1" x14ac:dyDescent="0.3">
      <c r="A330" s="11">
        <v>4</v>
      </c>
      <c r="B330" s="11" t="str">
        <f t="shared" si="81"/>
        <v>-</v>
      </c>
      <c r="C330" s="11" t="str">
        <f t="shared" si="81"/>
        <v>SLE</v>
      </c>
      <c r="D330" s="11" t="str">
        <f t="shared" si="81"/>
        <v>-</v>
      </c>
      <c r="E330" s="13" t="str">
        <f t="shared" si="81"/>
        <v>MFI125</v>
      </c>
      <c r="F330" s="13" t="str">
        <f>Tableau14556[[#This Row],[Code métier]]&amp;Tableau14556[[#This Row],[Compteur ne rien saisir]]</f>
        <v>MFI1254</v>
      </c>
      <c r="G330" s="11" t="str">
        <f t="shared" si="82"/>
        <v>VF</v>
      </c>
      <c r="H330" s="38">
        <f t="shared" si="82"/>
        <v>44315</v>
      </c>
      <c r="I330" s="13" t="str">
        <f t="shared" si="82"/>
        <v>Customer Relationship Manager (CRM)</v>
      </c>
      <c r="J330" s="13" t="str">
        <f t="shared" si="82"/>
        <v>Customer Relationship Manager (CRM)</v>
      </c>
      <c r="K330" s="13" t="str">
        <f t="shared" si="82"/>
        <v>FONCTIONS SUPPORTS</v>
      </c>
      <c r="L330" s="13" t="str">
        <f t="shared" si="82"/>
        <v>Chargée de clientèle e-commerce
Responsable de la gestion clientèle
Commercial relation client</v>
      </c>
      <c r="M330" s="13" t="str">
        <f t="shared" si="82"/>
        <v>Customer success 
Client Customer
Client Manager</v>
      </c>
      <c r="N330" s="13" t="str">
        <f t="shared" si="82"/>
        <v>Le Customer Relationship Manager (CRM) organise et développe les modalités de traitement de la gestion des clients afin de délivrer un service de qualité. En tant que point de contact principal, il s'assure que les objectifs de fidélisation et de satisfaction de la clientèle soient atteints.</v>
      </c>
      <c r="O330" s="13" t="str">
        <f t="shared" si="82"/>
        <v>Concevoir, développer et superviser une stratégie de relation client :
Le Customer relationship Manager analyse les besoins de sa structure en termes de communication et de relation clients. Son objectif est de développer le business et la stratégie de l'entreprise et, ainsi, accompagner les clients dans son parcours jusqu'au clearing (compensation pour le compte de clients).
Personnaliser la communication avec les clients :
Après avoir collecté les besoins et objectifs commerciaux de l'entreprise, il met en place des outils de données clients pour améliorer l'efficacité des opérateurs de travaux (communication, développement des marchés, etc.) à l'aide d'un logiciel CRM. Il identifie les meilleurs canaux de fidélisation et est chargé d’évaluer leur performance. Pour le compte de son entreprise, il renseigne les prospects, obtient et négocie les tarifications auprès des compagnies et souscrit les contrats. 
Mettre en place et piloter une base de données clients :
Il utilise la digitalisation pour une meilleure mise en place du parcours client. Ainsi, grâce à l'outil, il optimise l'accès aux données clients et permet une réduction de temps et de coûts, notamment commerciaux. Il peut aussi être amené à former les équipes à l'utilisation de base de données.</v>
      </c>
      <c r="P330" s="13" t="str">
        <f t="shared" si="82"/>
        <v>Connaissances spécifiques métier :
Le Customer Relationship Manager maîtrise les concepts de la stratégie marketing pour être en capacité d'orienter la satisfaction et la fidélisation client dans le domaine de la finance. 
Degré d'utilisation des technologies :
Certaines connaissances dans l'utilisation de logiciels de graphisme peuvent lui être utiles pour concevoir certains supports de communication à destination des clients (Photoshop, Indesign, etc.).
Variété des produits financiers :
Il peut participer au processus commercial de tous dtypes d'activités financières (ex : clearing, actions, dérivés), notamment auprès de banques ou d'institutions.</v>
      </c>
      <c r="Q330" s="13" t="str">
        <f t="shared" si="82"/>
        <v>Type et taille d'entreprises
L'activité du Customer Relationship Manager s'exerce souvent auprès de grandes entreprises. Il est lui-même davantage présent au sein des sociétés de type PME ou grandes.</v>
      </c>
      <c r="R330" s="13" t="str">
        <f t="shared" si="82"/>
        <v>Son rythme de travail varie selon les campagnes commerciales de l'entreprise. Il travaille souvent sur des horaires de bureau "classiques".</v>
      </c>
      <c r="S330" s="13" t="str">
        <f t="shared" si="82"/>
        <v>Les déplacements sont très fréquents. Selon l'entreprise dans laquelle il travaille, il peut se déplacer à l'international.</v>
      </c>
      <c r="T330" s="13" t="str">
        <f t="shared" si="82"/>
        <v>Directeur - Associé
Chargé de Marketing
Risk Manager
Spécialiste conformité
Ensemble des métiers du Front Office
Originateur
Structureur
Ensembles des fonctions supports de l'entreprise</v>
      </c>
      <c r="U330" s="13" t="str">
        <f t="shared" si="82"/>
        <v>Clients
Commerciaux
Tous les intervenants du Trading</v>
      </c>
      <c r="V330" s="27" t="s">
        <v>180</v>
      </c>
      <c r="W330" s="4" t="s">
        <v>19</v>
      </c>
      <c r="X330" s="4" t="s">
        <v>189</v>
      </c>
      <c r="Y330" s="4" t="s">
        <v>13</v>
      </c>
      <c r="Z330" s="4">
        <v>3</v>
      </c>
      <c r="AA330" s="4" t="s">
        <v>13</v>
      </c>
      <c r="AB330" s="95">
        <v>29740</v>
      </c>
      <c r="AC330" s="124" t="s">
        <v>550</v>
      </c>
      <c r="AD330" s="95" t="s">
        <v>13</v>
      </c>
      <c r="AE330" s="95" t="str">
        <f>IF(Tableau14556[[#This Row],[N° RNCP-RS]]="-","-","https://www.francecompetences.fr/recherche/rncp/"&amp;Tableau14556[[#This Row],[N° RNCP-RS]])</f>
        <v>https://www.francecompetences.fr/recherche/rncp/29740</v>
      </c>
      <c r="AF330" s="124" t="s">
        <v>554</v>
      </c>
      <c r="AG330" s="13" t="s">
        <v>13</v>
      </c>
      <c r="AH330" s="26" t="s">
        <v>13</v>
      </c>
      <c r="AI330" s="13" t="s">
        <v>13</v>
      </c>
      <c r="AJ330" s="26" t="s">
        <v>13</v>
      </c>
      <c r="AK330" s="26" t="s">
        <v>13</v>
      </c>
      <c r="AL330" s="13" t="s">
        <v>13</v>
      </c>
      <c r="AM330" s="13" t="s">
        <v>13</v>
      </c>
      <c r="AN330" s="13" t="s">
        <v>13</v>
      </c>
      <c r="AO330" s="13" t="s">
        <v>13</v>
      </c>
    </row>
    <row r="331" spans="1:41" ht="28.8" hidden="1" x14ac:dyDescent="0.3">
      <c r="A331" s="11">
        <v>5</v>
      </c>
      <c r="B331" s="11" t="str">
        <f t="shared" si="81"/>
        <v>-</v>
      </c>
      <c r="C331" s="11" t="str">
        <f t="shared" si="81"/>
        <v>SLE</v>
      </c>
      <c r="D331" s="11" t="str">
        <f t="shared" si="81"/>
        <v>-</v>
      </c>
      <c r="E331" s="13" t="str">
        <f t="shared" si="81"/>
        <v>MFI125</v>
      </c>
      <c r="F331" s="13" t="str">
        <f>Tableau14556[[#This Row],[Code métier]]&amp;Tableau14556[[#This Row],[Compteur ne rien saisir]]</f>
        <v>MFI1255</v>
      </c>
      <c r="G331" s="11" t="str">
        <f t="shared" si="82"/>
        <v>VF</v>
      </c>
      <c r="H331" s="38">
        <f t="shared" si="82"/>
        <v>44315</v>
      </c>
      <c r="I331" s="13" t="str">
        <f t="shared" si="82"/>
        <v>Customer Relationship Manager (CRM)</v>
      </c>
      <c r="J331" s="13" t="str">
        <f t="shared" si="82"/>
        <v>Customer Relationship Manager (CRM)</v>
      </c>
      <c r="K331" s="13" t="str">
        <f t="shared" si="82"/>
        <v>FONCTIONS SUPPORTS</v>
      </c>
      <c r="L331" s="13" t="str">
        <f t="shared" si="82"/>
        <v>Chargée de clientèle e-commerce
Responsable de la gestion clientèle
Commercial relation client</v>
      </c>
      <c r="M331" s="13" t="str">
        <f t="shared" si="82"/>
        <v>Customer success 
Client Customer
Client Manager</v>
      </c>
      <c r="N331" s="13" t="str">
        <f t="shared" si="82"/>
        <v>Le Customer Relationship Manager (CRM) organise et développe les modalités de traitement de la gestion des clients afin de délivrer un service de qualité. En tant que point de contact principal, il s'assure que les objectifs de fidélisation et de satisfaction de la clientèle soient atteints.</v>
      </c>
      <c r="O331" s="13" t="str">
        <f t="shared" si="82"/>
        <v>Concevoir, développer et superviser une stratégie de relation client :
Le Customer relationship Manager analyse les besoins de sa structure en termes de communication et de relation clients. Son objectif est de développer le business et la stratégie de l'entreprise et, ainsi, accompagner les clients dans son parcours jusqu'au clearing (compensation pour le compte de clients).
Personnaliser la communication avec les clients :
Après avoir collecté les besoins et objectifs commerciaux de l'entreprise, il met en place des outils de données clients pour améliorer l'efficacité des opérateurs de travaux (communication, développement des marchés, etc.) à l'aide d'un logiciel CRM. Il identifie les meilleurs canaux de fidélisation et est chargé d’évaluer leur performance. Pour le compte de son entreprise, il renseigne les prospects, obtient et négocie les tarifications auprès des compagnies et souscrit les contrats. 
Mettre en place et piloter une base de données clients :
Il utilise la digitalisation pour une meilleure mise en place du parcours client. Ainsi, grâce à l'outil, il optimise l'accès aux données clients et permet une réduction de temps et de coûts, notamment commerciaux. Il peut aussi être amené à former les équipes à l'utilisation de base de données.</v>
      </c>
      <c r="P331" s="13" t="str">
        <f t="shared" si="82"/>
        <v>Connaissances spécifiques métier :
Le Customer Relationship Manager maîtrise les concepts de la stratégie marketing pour être en capacité d'orienter la satisfaction et la fidélisation client dans le domaine de la finance. 
Degré d'utilisation des technologies :
Certaines connaissances dans l'utilisation de logiciels de graphisme peuvent lui être utiles pour concevoir certains supports de communication à destination des clients (Photoshop, Indesign, etc.).
Variété des produits financiers :
Il peut participer au processus commercial de tous dtypes d'activités financières (ex : clearing, actions, dérivés), notamment auprès de banques ou d'institutions.</v>
      </c>
      <c r="Q331" s="13" t="str">
        <f t="shared" si="82"/>
        <v>Type et taille d'entreprises
L'activité du Customer Relationship Manager s'exerce souvent auprès de grandes entreprises. Il est lui-même davantage présent au sein des sociétés de type PME ou grandes.</v>
      </c>
      <c r="R331" s="13" t="str">
        <f t="shared" si="82"/>
        <v>Son rythme de travail varie selon les campagnes commerciales de l'entreprise. Il travaille souvent sur des horaires de bureau "classiques".</v>
      </c>
      <c r="S331" s="13" t="str">
        <f t="shared" si="82"/>
        <v>Les déplacements sont très fréquents. Selon l'entreprise dans laquelle il travaille, il peut se déplacer à l'international.</v>
      </c>
      <c r="T331" s="13" t="str">
        <f t="shared" si="82"/>
        <v>Directeur - Associé
Chargé de Marketing
Risk Manager
Spécialiste conformité
Ensemble des métiers du Front Office
Originateur
Structureur
Ensembles des fonctions supports de l'entreprise</v>
      </c>
      <c r="U331" s="13" t="str">
        <f t="shared" si="82"/>
        <v>Clients
Commerciaux
Tous les intervenants du Trading</v>
      </c>
      <c r="V331" s="27" t="s">
        <v>180</v>
      </c>
      <c r="W331" s="4" t="s">
        <v>19</v>
      </c>
      <c r="X331" s="4" t="s">
        <v>190</v>
      </c>
      <c r="Y331" s="4" t="s">
        <v>13</v>
      </c>
      <c r="Z331" s="4">
        <v>3</v>
      </c>
      <c r="AA331" s="4" t="s">
        <v>13</v>
      </c>
      <c r="AB331" s="95">
        <v>34038</v>
      </c>
      <c r="AC331" s="124" t="s">
        <v>551</v>
      </c>
      <c r="AD331" s="95" t="s">
        <v>13</v>
      </c>
      <c r="AE331" s="95" t="str">
        <f>IF(Tableau14556[[#This Row],[N° RNCP-RS]]="-","-","https://www.francecompetences.fr/recherche/rncp/"&amp;Tableau14556[[#This Row],[N° RNCP-RS]])</f>
        <v>https://www.francecompetences.fr/recherche/rncp/34038</v>
      </c>
      <c r="AF331" s="95" t="s">
        <v>13</v>
      </c>
      <c r="AG331" s="13" t="s">
        <v>13</v>
      </c>
      <c r="AH331" s="26" t="s">
        <v>13</v>
      </c>
      <c r="AI331" s="13" t="s">
        <v>13</v>
      </c>
      <c r="AJ331" s="26" t="s">
        <v>13</v>
      </c>
      <c r="AK331" s="26" t="s">
        <v>13</v>
      </c>
      <c r="AL331" s="13" t="s">
        <v>13</v>
      </c>
      <c r="AM331" s="13" t="s">
        <v>13</v>
      </c>
      <c r="AN331" s="13" t="s">
        <v>13</v>
      </c>
      <c r="AO331" s="13" t="s">
        <v>13</v>
      </c>
    </row>
    <row r="332" spans="1:41" hidden="1" x14ac:dyDescent="0.3">
      <c r="A332" s="11">
        <v>6</v>
      </c>
      <c r="B332" s="11" t="str">
        <f t="shared" si="81"/>
        <v>-</v>
      </c>
      <c r="C332" s="11" t="str">
        <f t="shared" si="81"/>
        <v>SLE</v>
      </c>
      <c r="D332" s="11" t="str">
        <f t="shared" si="81"/>
        <v>-</v>
      </c>
      <c r="E332" s="13" t="str">
        <f t="shared" si="81"/>
        <v>MFI125</v>
      </c>
      <c r="F332" s="13" t="str">
        <f>Tableau14556[[#This Row],[Code métier]]&amp;Tableau14556[[#This Row],[Compteur ne rien saisir]]</f>
        <v>MFI1256</v>
      </c>
      <c r="G332" s="11" t="str">
        <f t="shared" si="82"/>
        <v>VF</v>
      </c>
      <c r="H332" s="38">
        <f t="shared" si="82"/>
        <v>44315</v>
      </c>
      <c r="I332" s="13" t="str">
        <f t="shared" si="82"/>
        <v>Customer Relationship Manager (CRM)</v>
      </c>
      <c r="J332" s="13" t="str">
        <f t="shared" si="82"/>
        <v>Customer Relationship Manager (CRM)</v>
      </c>
      <c r="K332" s="13" t="str">
        <f t="shared" si="82"/>
        <v>FONCTIONS SUPPORTS</v>
      </c>
      <c r="L332" s="13" t="str">
        <f t="shared" si="82"/>
        <v>Chargée de clientèle e-commerce
Responsable de la gestion clientèle
Commercial relation client</v>
      </c>
      <c r="M332" s="13" t="str">
        <f t="shared" si="82"/>
        <v>Customer success 
Client Customer
Client Manager</v>
      </c>
      <c r="N332" s="13" t="str">
        <f t="shared" si="82"/>
        <v>Le Customer Relationship Manager (CRM) organise et développe les modalités de traitement de la gestion des clients afin de délivrer un service de qualité. En tant que point de contact principal, il s'assure que les objectifs de fidélisation et de satisfaction de la clientèle soient atteints.</v>
      </c>
      <c r="O332" s="13" t="str">
        <f t="shared" si="82"/>
        <v>Concevoir, développer et superviser une stratégie de relation client :
Le Customer relationship Manager analyse les besoins de sa structure en termes de communication et de relation clients. Son objectif est de développer le business et la stratégie de l'entreprise et, ainsi, accompagner les clients dans son parcours jusqu'au clearing (compensation pour le compte de clients).
Personnaliser la communication avec les clients :
Après avoir collecté les besoins et objectifs commerciaux de l'entreprise, il met en place des outils de données clients pour améliorer l'efficacité des opérateurs de travaux (communication, développement des marchés, etc.) à l'aide d'un logiciel CRM. Il identifie les meilleurs canaux de fidélisation et est chargé d’évaluer leur performance. Pour le compte de son entreprise, il renseigne les prospects, obtient et négocie les tarifications auprès des compagnies et souscrit les contrats. 
Mettre en place et piloter une base de données clients :
Il utilise la digitalisation pour une meilleure mise en place du parcours client. Ainsi, grâce à l'outil, il optimise l'accès aux données clients et permet une réduction de temps et de coûts, notamment commerciaux. Il peut aussi être amené à former les équipes à l'utilisation de base de données.</v>
      </c>
      <c r="P332" s="13" t="str">
        <f t="shared" si="82"/>
        <v>Connaissances spécifiques métier :
Le Customer Relationship Manager maîtrise les concepts de la stratégie marketing pour être en capacité d'orienter la satisfaction et la fidélisation client dans le domaine de la finance. 
Degré d'utilisation des technologies :
Certaines connaissances dans l'utilisation de logiciels de graphisme peuvent lui être utiles pour concevoir certains supports de communication à destination des clients (Photoshop, Indesign, etc.).
Variété des produits financiers :
Il peut participer au processus commercial de tous dtypes d'activités financières (ex : clearing, actions, dérivés), notamment auprès de banques ou d'institutions.</v>
      </c>
      <c r="Q332" s="13" t="str">
        <f t="shared" si="82"/>
        <v>Type et taille d'entreprises
L'activité du Customer Relationship Manager s'exerce souvent auprès de grandes entreprises. Il est lui-même davantage présent au sein des sociétés de type PME ou grandes.</v>
      </c>
      <c r="R332" s="13" t="str">
        <f t="shared" si="82"/>
        <v>Son rythme de travail varie selon les campagnes commerciales de l'entreprise. Il travaille souvent sur des horaires de bureau "classiques".</v>
      </c>
      <c r="S332" s="13" t="str">
        <f t="shared" si="82"/>
        <v>Les déplacements sont très fréquents. Selon l'entreprise dans laquelle il travaille, il peut se déplacer à l'international.</v>
      </c>
      <c r="T332" s="13" t="str">
        <f t="shared" si="82"/>
        <v>Directeur - Associé
Chargé de Marketing
Risk Manager
Spécialiste conformité
Ensemble des métiers du Front Office
Originateur
Structureur
Ensembles des fonctions supports de l'entreprise</v>
      </c>
      <c r="U332" s="13" t="str">
        <f t="shared" si="82"/>
        <v>Clients
Commerciaux
Tous les intervenants du Trading</v>
      </c>
      <c r="V332" s="27" t="s">
        <v>180</v>
      </c>
      <c r="W332" s="4" t="s">
        <v>19</v>
      </c>
      <c r="X332" s="4" t="s">
        <v>7</v>
      </c>
      <c r="Y332" s="4" t="s">
        <v>13</v>
      </c>
      <c r="Z332" s="4">
        <v>4</v>
      </c>
      <c r="AA332" s="4" t="s">
        <v>13</v>
      </c>
      <c r="AB332" s="95" t="s">
        <v>13</v>
      </c>
      <c r="AC332" s="95" t="s">
        <v>13</v>
      </c>
      <c r="AD332" s="95" t="s">
        <v>13</v>
      </c>
      <c r="AE332" s="95" t="str">
        <f>IF(Tableau14556[[#This Row],[N° RNCP-RS]]="-","-","https://www.francecompetences.fr/recherche/rncp/"&amp;Tableau14556[[#This Row],[N° RNCP-RS]])</f>
        <v>-</v>
      </c>
      <c r="AF332" s="95" t="s">
        <v>13</v>
      </c>
      <c r="AG332" s="13" t="s">
        <v>13</v>
      </c>
      <c r="AH332" s="26" t="s">
        <v>13</v>
      </c>
      <c r="AI332" s="13" t="s">
        <v>13</v>
      </c>
      <c r="AJ332" s="26" t="s">
        <v>13</v>
      </c>
      <c r="AK332" s="26" t="s">
        <v>13</v>
      </c>
      <c r="AL332" s="13" t="s">
        <v>13</v>
      </c>
      <c r="AM332" s="13" t="s">
        <v>13</v>
      </c>
      <c r="AN332" s="13" t="s">
        <v>13</v>
      </c>
      <c r="AO332" s="13" t="s">
        <v>13</v>
      </c>
    </row>
    <row r="333" spans="1:41" ht="28.8" hidden="1" x14ac:dyDescent="0.3">
      <c r="A333" s="11">
        <v>7</v>
      </c>
      <c r="B333" s="11" t="str">
        <f t="shared" si="81"/>
        <v>-</v>
      </c>
      <c r="C333" s="11" t="str">
        <f t="shared" si="81"/>
        <v>SLE</v>
      </c>
      <c r="D333" s="11" t="str">
        <f t="shared" si="81"/>
        <v>-</v>
      </c>
      <c r="E333" s="13" t="str">
        <f t="shared" si="81"/>
        <v>MFI125</v>
      </c>
      <c r="F333" s="13" t="str">
        <f>Tableau14556[[#This Row],[Code métier]]&amp;Tableau14556[[#This Row],[Compteur ne rien saisir]]</f>
        <v>MFI1257</v>
      </c>
      <c r="G333" s="11" t="str">
        <f t="shared" si="82"/>
        <v>VF</v>
      </c>
      <c r="H333" s="38">
        <f t="shared" si="82"/>
        <v>44315</v>
      </c>
      <c r="I333" s="13" t="str">
        <f t="shared" si="82"/>
        <v>Customer Relationship Manager (CRM)</v>
      </c>
      <c r="J333" s="13" t="str">
        <f t="shared" si="82"/>
        <v>Customer Relationship Manager (CRM)</v>
      </c>
      <c r="K333" s="13" t="str">
        <f t="shared" si="82"/>
        <v>FONCTIONS SUPPORTS</v>
      </c>
      <c r="L333" s="13" t="str">
        <f t="shared" si="82"/>
        <v>Chargée de clientèle e-commerce
Responsable de la gestion clientèle
Commercial relation client</v>
      </c>
      <c r="M333" s="13" t="str">
        <f t="shared" si="82"/>
        <v>Customer success 
Client Customer
Client Manager</v>
      </c>
      <c r="N333" s="13" t="str">
        <f t="shared" si="82"/>
        <v>Le Customer Relationship Manager (CRM) organise et développe les modalités de traitement de la gestion des clients afin de délivrer un service de qualité. En tant que point de contact principal, il s'assure que les objectifs de fidélisation et de satisfaction de la clientèle soient atteints.</v>
      </c>
      <c r="O333" s="13" t="str">
        <f t="shared" si="82"/>
        <v>Concevoir, développer et superviser une stratégie de relation client :
Le Customer relationship Manager analyse les besoins de sa structure en termes de communication et de relation clients. Son objectif est de développer le business et la stratégie de l'entreprise et, ainsi, accompagner les clients dans son parcours jusqu'au clearing (compensation pour le compte de clients).
Personnaliser la communication avec les clients :
Après avoir collecté les besoins et objectifs commerciaux de l'entreprise, il met en place des outils de données clients pour améliorer l'efficacité des opérateurs de travaux (communication, développement des marchés, etc.) à l'aide d'un logiciel CRM. Il identifie les meilleurs canaux de fidélisation et est chargé d’évaluer leur performance. Pour le compte de son entreprise, il renseigne les prospects, obtient et négocie les tarifications auprès des compagnies et souscrit les contrats. 
Mettre en place et piloter une base de données clients :
Il utilise la digitalisation pour une meilleure mise en place du parcours client. Ainsi, grâce à l'outil, il optimise l'accès aux données clients et permet une réduction de temps et de coûts, notamment commerciaux. Il peut aussi être amené à former les équipes à l'utilisation de base de données.</v>
      </c>
      <c r="P333" s="13" t="str">
        <f t="shared" si="82"/>
        <v>Connaissances spécifiques métier :
Le Customer Relationship Manager maîtrise les concepts de la stratégie marketing pour être en capacité d'orienter la satisfaction et la fidélisation client dans le domaine de la finance. 
Degré d'utilisation des technologies :
Certaines connaissances dans l'utilisation de logiciels de graphisme peuvent lui être utiles pour concevoir certains supports de communication à destination des clients (Photoshop, Indesign, etc.).
Variété des produits financiers :
Il peut participer au processus commercial de tous dtypes d'activités financières (ex : clearing, actions, dérivés), notamment auprès de banques ou d'institutions.</v>
      </c>
      <c r="Q333" s="13" t="str">
        <f t="shared" si="82"/>
        <v>Type et taille d'entreprises
L'activité du Customer Relationship Manager s'exerce souvent auprès de grandes entreprises. Il est lui-même davantage présent au sein des sociétés de type PME ou grandes.</v>
      </c>
      <c r="R333" s="13" t="str">
        <f t="shared" si="82"/>
        <v>Son rythme de travail varie selon les campagnes commerciales de l'entreprise. Il travaille souvent sur des horaires de bureau "classiques".</v>
      </c>
      <c r="S333" s="13" t="str">
        <f t="shared" si="82"/>
        <v>Les déplacements sont très fréquents. Selon l'entreprise dans laquelle il travaille, il peut se déplacer à l'international.</v>
      </c>
      <c r="T333" s="13" t="str">
        <f t="shared" si="82"/>
        <v>Directeur - Associé
Chargé de Marketing
Risk Manager
Spécialiste conformité
Ensemble des métiers du Front Office
Originateur
Structureur
Ensembles des fonctions supports de l'entreprise</v>
      </c>
      <c r="U333" s="13" t="str">
        <f t="shared" si="82"/>
        <v>Clients
Commerciaux
Tous les intervenants du Trading</v>
      </c>
      <c r="V333" s="27" t="s">
        <v>162</v>
      </c>
      <c r="W333" s="4" t="s">
        <v>163</v>
      </c>
      <c r="X333" s="4" t="s">
        <v>275</v>
      </c>
      <c r="Y333" s="4" t="s">
        <v>13</v>
      </c>
      <c r="Z333" s="4">
        <v>2</v>
      </c>
      <c r="AA333" s="4" t="s">
        <v>13</v>
      </c>
      <c r="AB333" s="95" t="s">
        <v>13</v>
      </c>
      <c r="AC333" s="95" t="s">
        <v>13</v>
      </c>
      <c r="AD333" s="95" t="s">
        <v>13</v>
      </c>
      <c r="AE333" s="95" t="str">
        <f>IF(Tableau14556[[#This Row],[N° RNCP-RS]]="-","-","https://www.francecompetences.fr/recherche/rncp/"&amp;Tableau14556[[#This Row],[N° RNCP-RS]])</f>
        <v>-</v>
      </c>
      <c r="AF333" s="95" t="s">
        <v>13</v>
      </c>
      <c r="AG333" s="13" t="s">
        <v>13</v>
      </c>
      <c r="AH333" s="26" t="s">
        <v>13</v>
      </c>
      <c r="AI333" s="13" t="s">
        <v>13</v>
      </c>
      <c r="AJ333" s="26" t="s">
        <v>13</v>
      </c>
      <c r="AK333" s="26" t="s">
        <v>13</v>
      </c>
      <c r="AL333" s="13" t="s">
        <v>13</v>
      </c>
      <c r="AM333" s="13" t="s">
        <v>13</v>
      </c>
      <c r="AN333" s="13" t="s">
        <v>13</v>
      </c>
      <c r="AO333" s="13" t="s">
        <v>13</v>
      </c>
    </row>
    <row r="334" spans="1:41" ht="28.8" hidden="1" x14ac:dyDescent="0.3">
      <c r="A334" s="11">
        <v>8</v>
      </c>
      <c r="B334" s="11" t="str">
        <f t="shared" si="81"/>
        <v>-</v>
      </c>
      <c r="C334" s="11" t="str">
        <f t="shared" si="81"/>
        <v>SLE</v>
      </c>
      <c r="D334" s="11" t="str">
        <f t="shared" si="81"/>
        <v>-</v>
      </c>
      <c r="E334" s="13" t="str">
        <f t="shared" si="81"/>
        <v>MFI125</v>
      </c>
      <c r="F334" s="13" t="str">
        <f>Tableau14556[[#This Row],[Code métier]]&amp;Tableau14556[[#This Row],[Compteur ne rien saisir]]</f>
        <v>MFI1258</v>
      </c>
      <c r="G334" s="11" t="str">
        <f t="shared" si="82"/>
        <v>VF</v>
      </c>
      <c r="H334" s="38">
        <f t="shared" si="82"/>
        <v>44315</v>
      </c>
      <c r="I334" s="13" t="str">
        <f t="shared" si="82"/>
        <v>Customer Relationship Manager (CRM)</v>
      </c>
      <c r="J334" s="13" t="str">
        <f t="shared" si="82"/>
        <v>Customer Relationship Manager (CRM)</v>
      </c>
      <c r="K334" s="13" t="str">
        <f t="shared" si="82"/>
        <v>FONCTIONS SUPPORTS</v>
      </c>
      <c r="L334" s="13" t="str">
        <f t="shared" si="82"/>
        <v>Chargée de clientèle e-commerce
Responsable de la gestion clientèle
Commercial relation client</v>
      </c>
      <c r="M334" s="13" t="str">
        <f t="shared" si="82"/>
        <v>Customer success 
Client Customer
Client Manager</v>
      </c>
      <c r="N334" s="13" t="str">
        <f t="shared" si="82"/>
        <v>Le Customer Relationship Manager (CRM) organise et développe les modalités de traitement de la gestion des clients afin de délivrer un service de qualité. En tant que point de contact principal, il s'assure que les objectifs de fidélisation et de satisfaction de la clientèle soient atteints.</v>
      </c>
      <c r="O334" s="13" t="str">
        <f t="shared" si="82"/>
        <v>Concevoir, développer et superviser une stratégie de relation client :
Le Customer relationship Manager analyse les besoins de sa structure en termes de communication et de relation clients. Son objectif est de développer le business et la stratégie de l'entreprise et, ainsi, accompagner les clients dans son parcours jusqu'au clearing (compensation pour le compte de clients).
Personnaliser la communication avec les clients :
Après avoir collecté les besoins et objectifs commerciaux de l'entreprise, il met en place des outils de données clients pour améliorer l'efficacité des opérateurs de travaux (communication, développement des marchés, etc.) à l'aide d'un logiciel CRM. Il identifie les meilleurs canaux de fidélisation et est chargé d’évaluer leur performance. Pour le compte de son entreprise, il renseigne les prospects, obtient et négocie les tarifications auprès des compagnies et souscrit les contrats. 
Mettre en place et piloter une base de données clients :
Il utilise la digitalisation pour une meilleure mise en place du parcours client. Ainsi, grâce à l'outil, il optimise l'accès aux données clients et permet une réduction de temps et de coûts, notamment commerciaux. Il peut aussi être amené à former les équipes à l'utilisation de base de données.</v>
      </c>
      <c r="P334" s="13" t="str">
        <f t="shared" si="82"/>
        <v>Connaissances spécifiques métier :
Le Customer Relationship Manager maîtrise les concepts de la stratégie marketing pour être en capacité d'orienter la satisfaction et la fidélisation client dans le domaine de la finance. 
Degré d'utilisation des technologies :
Certaines connaissances dans l'utilisation de logiciels de graphisme peuvent lui être utiles pour concevoir certains supports de communication à destination des clients (Photoshop, Indesign, etc.).
Variété des produits financiers :
Il peut participer au processus commercial de tous dtypes d'activités financières (ex : clearing, actions, dérivés), notamment auprès de banques ou d'institutions.</v>
      </c>
      <c r="Q334" s="13" t="str">
        <f t="shared" si="82"/>
        <v>Type et taille d'entreprises
L'activité du Customer Relationship Manager s'exerce souvent auprès de grandes entreprises. Il est lui-même davantage présent au sein des sociétés de type PME ou grandes.</v>
      </c>
      <c r="R334" s="13" t="str">
        <f t="shared" si="82"/>
        <v>Son rythme de travail varie selon les campagnes commerciales de l'entreprise. Il travaille souvent sur des horaires de bureau "classiques".</v>
      </c>
      <c r="S334" s="13" t="str">
        <f t="shared" si="82"/>
        <v>Les déplacements sont très fréquents. Selon l'entreprise dans laquelle il travaille, il peut se déplacer à l'international.</v>
      </c>
      <c r="T334" s="13" t="str">
        <f t="shared" si="82"/>
        <v>Directeur - Associé
Chargé de Marketing
Risk Manager
Spécialiste conformité
Ensemble des métiers du Front Office
Originateur
Structureur
Ensembles des fonctions supports de l'entreprise</v>
      </c>
      <c r="U334" s="13" t="str">
        <f t="shared" si="82"/>
        <v>Clients
Commerciaux
Tous les intervenants du Trading</v>
      </c>
      <c r="V334" s="27" t="s">
        <v>162</v>
      </c>
      <c r="W334" s="4" t="s">
        <v>163</v>
      </c>
      <c r="X334" s="4" t="s">
        <v>164</v>
      </c>
      <c r="Y334" s="4" t="s">
        <v>13</v>
      </c>
      <c r="Z334" s="4">
        <v>3</v>
      </c>
      <c r="AA334" s="4" t="s">
        <v>13</v>
      </c>
      <c r="AB334" s="95" t="s">
        <v>13</v>
      </c>
      <c r="AC334" s="95" t="s">
        <v>13</v>
      </c>
      <c r="AD334" s="95" t="s">
        <v>13</v>
      </c>
      <c r="AE334" s="95" t="str">
        <f>IF(Tableau14556[[#This Row],[N° RNCP-RS]]="-","-","https://www.francecompetences.fr/recherche/rncp/"&amp;Tableau14556[[#This Row],[N° RNCP-RS]])</f>
        <v>-</v>
      </c>
      <c r="AF334" s="95" t="s">
        <v>13</v>
      </c>
      <c r="AG334" s="13" t="s">
        <v>13</v>
      </c>
      <c r="AH334" s="26" t="s">
        <v>13</v>
      </c>
      <c r="AI334" s="13" t="s">
        <v>13</v>
      </c>
      <c r="AJ334" s="26" t="s">
        <v>13</v>
      </c>
      <c r="AK334" s="26" t="s">
        <v>13</v>
      </c>
      <c r="AL334" s="13" t="s">
        <v>13</v>
      </c>
      <c r="AM334" s="13" t="s">
        <v>13</v>
      </c>
      <c r="AN334" s="13" t="s">
        <v>13</v>
      </c>
      <c r="AO334" s="13" t="s">
        <v>13</v>
      </c>
    </row>
    <row r="335" spans="1:41" hidden="1" x14ac:dyDescent="0.3">
      <c r="A335" s="11">
        <v>9</v>
      </c>
      <c r="B335" s="11" t="str">
        <f t="shared" si="81"/>
        <v>-</v>
      </c>
      <c r="C335" s="11" t="str">
        <f t="shared" si="81"/>
        <v>SLE</v>
      </c>
      <c r="D335" s="11" t="str">
        <f t="shared" si="81"/>
        <v>-</v>
      </c>
      <c r="E335" s="13" t="str">
        <f t="shared" si="81"/>
        <v>MFI125</v>
      </c>
      <c r="F335" s="13" t="str">
        <f>Tableau14556[[#This Row],[Code métier]]&amp;Tableau14556[[#This Row],[Compteur ne rien saisir]]</f>
        <v>MFI1259</v>
      </c>
      <c r="G335" s="11" t="str">
        <f t="shared" si="82"/>
        <v>VF</v>
      </c>
      <c r="H335" s="38">
        <f t="shared" si="82"/>
        <v>44315</v>
      </c>
      <c r="I335" s="13" t="str">
        <f t="shared" si="82"/>
        <v>Customer Relationship Manager (CRM)</v>
      </c>
      <c r="J335" s="13" t="str">
        <f t="shared" si="82"/>
        <v>Customer Relationship Manager (CRM)</v>
      </c>
      <c r="K335" s="13" t="str">
        <f t="shared" si="82"/>
        <v>FONCTIONS SUPPORTS</v>
      </c>
      <c r="L335" s="13" t="str">
        <f t="shared" si="82"/>
        <v>Chargée de clientèle e-commerce
Responsable de la gestion clientèle
Commercial relation client</v>
      </c>
      <c r="M335" s="13" t="str">
        <f t="shared" si="82"/>
        <v>Customer success 
Client Customer
Client Manager</v>
      </c>
      <c r="N335" s="13" t="str">
        <f t="shared" si="82"/>
        <v>Le Customer Relationship Manager (CRM) organise et développe les modalités de traitement de la gestion des clients afin de délivrer un service de qualité. En tant que point de contact principal, il s'assure que les objectifs de fidélisation et de satisfaction de la clientèle soient atteints.</v>
      </c>
      <c r="O335" s="13" t="str">
        <f t="shared" si="82"/>
        <v>Concevoir, développer et superviser une stratégie de relation client :
Le Customer relationship Manager analyse les besoins de sa structure en termes de communication et de relation clients. Son objectif est de développer le business et la stratégie de l'entreprise et, ainsi, accompagner les clients dans son parcours jusqu'au clearing (compensation pour le compte de clients).
Personnaliser la communication avec les clients :
Après avoir collecté les besoins et objectifs commerciaux de l'entreprise, il met en place des outils de données clients pour améliorer l'efficacité des opérateurs de travaux (communication, développement des marchés, etc.) à l'aide d'un logiciel CRM. Il identifie les meilleurs canaux de fidélisation et est chargé d’évaluer leur performance. Pour le compte de son entreprise, il renseigne les prospects, obtient et négocie les tarifications auprès des compagnies et souscrit les contrats. 
Mettre en place et piloter une base de données clients :
Il utilise la digitalisation pour une meilleure mise en place du parcours client. Ainsi, grâce à l'outil, il optimise l'accès aux données clients et permet une réduction de temps et de coûts, notamment commerciaux. Il peut aussi être amené à former les équipes à l'utilisation de base de données.</v>
      </c>
      <c r="P335" s="13" t="str">
        <f t="shared" si="82"/>
        <v>Connaissances spécifiques métier :
Le Customer Relationship Manager maîtrise les concepts de la stratégie marketing pour être en capacité d'orienter la satisfaction et la fidélisation client dans le domaine de la finance. 
Degré d'utilisation des technologies :
Certaines connaissances dans l'utilisation de logiciels de graphisme peuvent lui être utiles pour concevoir certains supports de communication à destination des clients (Photoshop, Indesign, etc.).
Variété des produits financiers :
Il peut participer au processus commercial de tous dtypes d'activités financières (ex : clearing, actions, dérivés), notamment auprès de banques ou d'institutions.</v>
      </c>
      <c r="Q335" s="13" t="str">
        <f t="shared" si="82"/>
        <v>Type et taille d'entreprises
L'activité du Customer Relationship Manager s'exerce souvent auprès de grandes entreprises. Il est lui-même davantage présent au sein des sociétés de type PME ou grandes.</v>
      </c>
      <c r="R335" s="13" t="str">
        <f t="shared" si="82"/>
        <v>Son rythme de travail varie selon les campagnes commerciales de l'entreprise. Il travaille souvent sur des horaires de bureau "classiques".</v>
      </c>
      <c r="S335" s="13" t="str">
        <f t="shared" si="82"/>
        <v>Les déplacements sont très fréquents. Selon l'entreprise dans laquelle il travaille, il peut se déplacer à l'international.</v>
      </c>
      <c r="T335" s="13" t="str">
        <f t="shared" si="82"/>
        <v>Directeur - Associé
Chargé de Marketing
Risk Manager
Spécialiste conformité
Ensemble des métiers du Front Office
Originateur
Structureur
Ensembles des fonctions supports de l'entreprise</v>
      </c>
      <c r="U335" s="13" t="str">
        <f t="shared" si="82"/>
        <v>Clients
Commerciaux
Tous les intervenants du Trading</v>
      </c>
      <c r="V335" s="27" t="s">
        <v>162</v>
      </c>
      <c r="W335" s="4" t="s">
        <v>163</v>
      </c>
      <c r="X335" s="4" t="s">
        <v>167</v>
      </c>
      <c r="Y335" s="4">
        <v>3</v>
      </c>
      <c r="Z335" s="4">
        <v>4</v>
      </c>
      <c r="AA335" s="4" t="s">
        <v>13</v>
      </c>
      <c r="AB335" s="95" t="s">
        <v>13</v>
      </c>
      <c r="AC335" s="95" t="s">
        <v>13</v>
      </c>
      <c r="AD335" s="95" t="s">
        <v>13</v>
      </c>
      <c r="AE335" s="95" t="str">
        <f>IF(Tableau14556[[#This Row],[N° RNCP-RS]]="-","-","https://www.francecompetences.fr/recherche/rncp/"&amp;Tableau14556[[#This Row],[N° RNCP-RS]])</f>
        <v>-</v>
      </c>
      <c r="AF335" s="95" t="s">
        <v>13</v>
      </c>
      <c r="AG335" s="13" t="s">
        <v>13</v>
      </c>
      <c r="AH335" s="26" t="s">
        <v>13</v>
      </c>
      <c r="AI335" s="13" t="s">
        <v>13</v>
      </c>
      <c r="AJ335" s="26" t="s">
        <v>13</v>
      </c>
      <c r="AK335" s="26" t="s">
        <v>13</v>
      </c>
      <c r="AL335" s="13" t="s">
        <v>13</v>
      </c>
      <c r="AM335" s="13" t="s">
        <v>13</v>
      </c>
      <c r="AN335" s="13" t="s">
        <v>13</v>
      </c>
      <c r="AO335" s="13" t="s">
        <v>13</v>
      </c>
    </row>
    <row r="336" spans="1:41" ht="28.8" hidden="1" x14ac:dyDescent="0.3">
      <c r="A336" s="11">
        <v>10</v>
      </c>
      <c r="B336" s="11" t="str">
        <f t="shared" si="81"/>
        <v>-</v>
      </c>
      <c r="C336" s="11" t="str">
        <f t="shared" si="81"/>
        <v>SLE</v>
      </c>
      <c r="D336" s="11" t="str">
        <f t="shared" si="81"/>
        <v>-</v>
      </c>
      <c r="E336" s="13" t="str">
        <f t="shared" si="81"/>
        <v>MFI125</v>
      </c>
      <c r="F336" s="13" t="str">
        <f>Tableau14556[[#This Row],[Code métier]]&amp;Tableau14556[[#This Row],[Compteur ne rien saisir]]</f>
        <v>MFI12510</v>
      </c>
      <c r="G336" s="11" t="str">
        <f t="shared" si="82"/>
        <v>VF</v>
      </c>
      <c r="H336" s="38">
        <f t="shared" si="82"/>
        <v>44315</v>
      </c>
      <c r="I336" s="13" t="str">
        <f t="shared" si="82"/>
        <v>Customer Relationship Manager (CRM)</v>
      </c>
      <c r="J336" s="13" t="str">
        <f t="shared" si="82"/>
        <v>Customer Relationship Manager (CRM)</v>
      </c>
      <c r="K336" s="13" t="str">
        <f t="shared" si="82"/>
        <v>FONCTIONS SUPPORTS</v>
      </c>
      <c r="L336" s="13" t="str">
        <f t="shared" si="82"/>
        <v>Chargée de clientèle e-commerce
Responsable de la gestion clientèle
Commercial relation client</v>
      </c>
      <c r="M336" s="13" t="str">
        <f t="shared" si="82"/>
        <v>Customer success 
Client Customer
Client Manager</v>
      </c>
      <c r="N336" s="13" t="str">
        <f t="shared" si="82"/>
        <v>Le Customer Relationship Manager (CRM) organise et développe les modalités de traitement de la gestion des clients afin de délivrer un service de qualité. En tant que point de contact principal, il s'assure que les objectifs de fidélisation et de satisfaction de la clientèle soient atteints.</v>
      </c>
      <c r="O336" s="13" t="str">
        <f t="shared" si="82"/>
        <v>Concevoir, développer et superviser une stratégie de relation client :
Le Customer relationship Manager analyse les besoins de sa structure en termes de communication et de relation clients. Son objectif est de développer le business et la stratégie de l'entreprise et, ainsi, accompagner les clients dans son parcours jusqu'au clearing (compensation pour le compte de clients).
Personnaliser la communication avec les clients :
Après avoir collecté les besoins et objectifs commerciaux de l'entreprise, il met en place des outils de données clients pour améliorer l'efficacité des opérateurs de travaux (communication, développement des marchés, etc.) à l'aide d'un logiciel CRM. Il identifie les meilleurs canaux de fidélisation et est chargé d’évaluer leur performance. Pour le compte de son entreprise, il renseigne les prospects, obtient et négocie les tarifications auprès des compagnies et souscrit les contrats. 
Mettre en place et piloter une base de données clients :
Il utilise la digitalisation pour une meilleure mise en place du parcours client. Ainsi, grâce à l'outil, il optimise l'accès aux données clients et permet une réduction de temps et de coûts, notamment commerciaux. Il peut aussi être amené à former les équipes à l'utilisation de base de données.</v>
      </c>
      <c r="P336" s="13" t="str">
        <f t="shared" si="82"/>
        <v>Connaissances spécifiques métier :
Le Customer Relationship Manager maîtrise les concepts de la stratégie marketing pour être en capacité d'orienter la satisfaction et la fidélisation client dans le domaine de la finance. 
Degré d'utilisation des technologies :
Certaines connaissances dans l'utilisation de logiciels de graphisme peuvent lui être utiles pour concevoir certains supports de communication à destination des clients (Photoshop, Indesign, etc.).
Variété des produits financiers :
Il peut participer au processus commercial de tous dtypes d'activités financières (ex : clearing, actions, dérivés), notamment auprès de banques ou d'institutions.</v>
      </c>
      <c r="Q336" s="13" t="str">
        <f t="shared" si="82"/>
        <v>Type et taille d'entreprises
L'activité du Customer Relationship Manager s'exerce souvent auprès de grandes entreprises. Il est lui-même davantage présent au sein des sociétés de type PME ou grandes.</v>
      </c>
      <c r="R336" s="13" t="str">
        <f t="shared" si="82"/>
        <v>Son rythme de travail varie selon les campagnes commerciales de l'entreprise. Il travaille souvent sur des horaires de bureau "classiques".</v>
      </c>
      <c r="S336" s="13" t="str">
        <f t="shared" si="82"/>
        <v>Les déplacements sont très fréquents. Selon l'entreprise dans laquelle il travaille, il peut se déplacer à l'international.</v>
      </c>
      <c r="T336" s="13" t="str">
        <f t="shared" si="82"/>
        <v>Directeur - Associé
Chargé de Marketing
Risk Manager
Spécialiste conformité
Ensemble des métiers du Front Office
Originateur
Structureur
Ensembles des fonctions supports de l'entreprise</v>
      </c>
      <c r="U336" s="13" t="str">
        <f t="shared" si="82"/>
        <v>Clients
Commerciaux
Tous les intervenants du Trading</v>
      </c>
      <c r="V336" s="27" t="s">
        <v>162</v>
      </c>
      <c r="W336" s="4" t="s">
        <v>175</v>
      </c>
      <c r="X336" s="4" t="s">
        <v>178</v>
      </c>
      <c r="Y336" s="4" t="s">
        <v>13</v>
      </c>
      <c r="Z336" s="4">
        <v>3</v>
      </c>
      <c r="AA336" s="4" t="s">
        <v>13</v>
      </c>
      <c r="AB336" s="95" t="s">
        <v>13</v>
      </c>
      <c r="AC336" s="95" t="s">
        <v>13</v>
      </c>
      <c r="AD336" s="95" t="s">
        <v>13</v>
      </c>
      <c r="AE336" s="95" t="str">
        <f>IF(Tableau14556[[#This Row],[N° RNCP-RS]]="-","-","https://www.francecompetences.fr/recherche/rncp/"&amp;Tableau14556[[#This Row],[N° RNCP-RS]])</f>
        <v>-</v>
      </c>
      <c r="AF336" s="95" t="s">
        <v>13</v>
      </c>
      <c r="AG336" s="13" t="s">
        <v>13</v>
      </c>
      <c r="AH336" s="26" t="s">
        <v>13</v>
      </c>
      <c r="AI336" s="13" t="s">
        <v>13</v>
      </c>
      <c r="AJ336" s="26" t="s">
        <v>13</v>
      </c>
      <c r="AK336" s="26" t="s">
        <v>13</v>
      </c>
      <c r="AL336" s="13" t="s">
        <v>13</v>
      </c>
      <c r="AM336" s="13" t="s">
        <v>13</v>
      </c>
      <c r="AN336" s="13" t="s">
        <v>13</v>
      </c>
      <c r="AO336" s="13" t="s">
        <v>13</v>
      </c>
    </row>
    <row r="337" spans="1:41" hidden="1" x14ac:dyDescent="0.3">
      <c r="A337" s="11">
        <v>11</v>
      </c>
      <c r="B337" s="11" t="str">
        <f t="shared" si="81"/>
        <v>-</v>
      </c>
      <c r="C337" s="11" t="str">
        <f t="shared" si="81"/>
        <v>SLE</v>
      </c>
      <c r="D337" s="11" t="str">
        <f t="shared" si="81"/>
        <v>-</v>
      </c>
      <c r="E337" s="13" t="str">
        <f t="shared" si="81"/>
        <v>MFI125</v>
      </c>
      <c r="F337" s="13" t="str">
        <f>Tableau14556[[#This Row],[Code métier]]&amp;Tableau14556[[#This Row],[Compteur ne rien saisir]]</f>
        <v>MFI12511</v>
      </c>
      <c r="G337" s="11" t="str">
        <f t="shared" si="82"/>
        <v>VF</v>
      </c>
      <c r="H337" s="38">
        <f t="shared" si="82"/>
        <v>44315</v>
      </c>
      <c r="I337" s="13" t="str">
        <f t="shared" si="82"/>
        <v>Customer Relationship Manager (CRM)</v>
      </c>
      <c r="J337" s="13" t="str">
        <f t="shared" si="82"/>
        <v>Customer Relationship Manager (CRM)</v>
      </c>
      <c r="K337" s="13" t="str">
        <f t="shared" si="82"/>
        <v>FONCTIONS SUPPORTS</v>
      </c>
      <c r="L337" s="13" t="str">
        <f t="shared" ref="L337:U338" si="83">IF(L335="","",L335)</f>
        <v>Chargée de clientèle e-commerce
Responsable de la gestion clientèle
Commercial relation client</v>
      </c>
      <c r="M337" s="13" t="str">
        <f t="shared" si="83"/>
        <v>Customer success 
Client Customer
Client Manager</v>
      </c>
      <c r="N337" s="13" t="str">
        <f t="shared" si="83"/>
        <v>Le Customer Relationship Manager (CRM) organise et développe les modalités de traitement de la gestion des clients afin de délivrer un service de qualité. En tant que point de contact principal, il s'assure que les objectifs de fidélisation et de satisfaction de la clientèle soient atteints.</v>
      </c>
      <c r="O337" s="13" t="str">
        <f t="shared" si="83"/>
        <v>Concevoir, développer et superviser une stratégie de relation client :
Le Customer relationship Manager analyse les besoins de sa structure en termes de communication et de relation clients. Son objectif est de développer le business et la stratégie de l'entreprise et, ainsi, accompagner les clients dans son parcours jusqu'au clearing (compensation pour le compte de clients).
Personnaliser la communication avec les clients :
Après avoir collecté les besoins et objectifs commerciaux de l'entreprise, il met en place des outils de données clients pour améliorer l'efficacité des opérateurs de travaux (communication, développement des marchés, etc.) à l'aide d'un logiciel CRM. Il identifie les meilleurs canaux de fidélisation et est chargé d’évaluer leur performance. Pour le compte de son entreprise, il renseigne les prospects, obtient et négocie les tarifications auprès des compagnies et souscrit les contrats. 
Mettre en place et piloter une base de données clients :
Il utilise la digitalisation pour une meilleure mise en place du parcours client. Ainsi, grâce à l'outil, il optimise l'accès aux données clients et permet une réduction de temps et de coûts, notamment commerciaux. Il peut aussi être amené à former les équipes à l'utilisation de base de données.</v>
      </c>
      <c r="P337" s="13" t="str">
        <f t="shared" si="83"/>
        <v>Connaissances spécifiques métier :
Le Customer Relationship Manager maîtrise les concepts de la stratégie marketing pour être en capacité d'orienter la satisfaction et la fidélisation client dans le domaine de la finance. 
Degré d'utilisation des technologies :
Certaines connaissances dans l'utilisation de logiciels de graphisme peuvent lui être utiles pour concevoir certains supports de communication à destination des clients (Photoshop, Indesign, etc.).
Variété des produits financiers :
Il peut participer au processus commercial de tous dtypes d'activités financières (ex : clearing, actions, dérivés), notamment auprès de banques ou d'institutions.</v>
      </c>
      <c r="Q337" s="13" t="str">
        <f t="shared" si="83"/>
        <v>Type et taille d'entreprises
L'activité du Customer Relationship Manager s'exerce souvent auprès de grandes entreprises. Il est lui-même davantage présent au sein des sociétés de type PME ou grandes.</v>
      </c>
      <c r="R337" s="13" t="str">
        <f t="shared" si="83"/>
        <v>Son rythme de travail varie selon les campagnes commerciales de l'entreprise. Il travaille souvent sur des horaires de bureau "classiques".</v>
      </c>
      <c r="S337" s="13" t="str">
        <f t="shared" si="83"/>
        <v>Les déplacements sont très fréquents. Selon l'entreprise dans laquelle il travaille, il peut se déplacer à l'international.</v>
      </c>
      <c r="T337" s="13" t="str">
        <f t="shared" si="83"/>
        <v>Directeur - Associé
Chargé de Marketing
Risk Manager
Spécialiste conformité
Ensemble des métiers du Front Office
Originateur
Structureur
Ensembles des fonctions supports de l'entreprise</v>
      </c>
      <c r="U337" s="13" t="str">
        <f t="shared" si="83"/>
        <v>Clients
Commerciaux
Tous les intervenants du Trading</v>
      </c>
      <c r="V337" s="27" t="s">
        <v>180</v>
      </c>
      <c r="W337" s="4" t="s">
        <v>181</v>
      </c>
      <c r="X337" s="4" t="s">
        <v>183</v>
      </c>
      <c r="Y337" s="4" t="s">
        <v>13</v>
      </c>
      <c r="Z337" s="4">
        <v>4</v>
      </c>
      <c r="AA337" s="4" t="s">
        <v>13</v>
      </c>
      <c r="AB337" s="95" t="s">
        <v>13</v>
      </c>
      <c r="AC337" s="95" t="s">
        <v>13</v>
      </c>
      <c r="AD337" s="95" t="s">
        <v>13</v>
      </c>
      <c r="AE337" s="95" t="str">
        <f>IF(Tableau14556[[#This Row],[N° RNCP-RS]]="-","-","https://www.francecompetences.fr/recherche/rncp/"&amp;Tableau14556[[#This Row],[N° RNCP-RS]])</f>
        <v>-</v>
      </c>
      <c r="AF337" s="95" t="s">
        <v>13</v>
      </c>
      <c r="AG337" s="13" t="s">
        <v>13</v>
      </c>
      <c r="AH337" s="26" t="s">
        <v>13</v>
      </c>
      <c r="AI337" s="13" t="s">
        <v>13</v>
      </c>
      <c r="AJ337" s="26" t="s">
        <v>13</v>
      </c>
      <c r="AK337" s="26" t="s">
        <v>13</v>
      </c>
      <c r="AL337" s="13" t="s">
        <v>13</v>
      </c>
      <c r="AM337" s="13" t="s">
        <v>13</v>
      </c>
      <c r="AN337" s="13" t="s">
        <v>13</v>
      </c>
      <c r="AO337" s="13" t="s">
        <v>13</v>
      </c>
    </row>
    <row r="338" spans="1:41" ht="28.8" hidden="1" x14ac:dyDescent="0.3">
      <c r="A338" s="11">
        <v>12</v>
      </c>
      <c r="B338" s="11" t="str">
        <f t="shared" si="81"/>
        <v>-</v>
      </c>
      <c r="C338" s="11" t="str">
        <f t="shared" si="81"/>
        <v>SLE</v>
      </c>
      <c r="D338" s="11" t="str">
        <f t="shared" si="81"/>
        <v>-</v>
      </c>
      <c r="E338" s="13" t="str">
        <f t="shared" si="81"/>
        <v>MFI125</v>
      </c>
      <c r="F338" s="13" t="str">
        <f>Tableau14556[[#This Row],[Code métier]]&amp;Tableau14556[[#This Row],[Compteur ne rien saisir]]</f>
        <v>MFI12512</v>
      </c>
      <c r="G338" s="11" t="str">
        <f t="shared" si="82"/>
        <v>VF</v>
      </c>
      <c r="H338" s="38">
        <f t="shared" si="82"/>
        <v>44315</v>
      </c>
      <c r="I338" s="13" t="str">
        <f t="shared" si="82"/>
        <v>Customer Relationship Manager (CRM)</v>
      </c>
      <c r="J338" s="13" t="str">
        <f t="shared" si="82"/>
        <v>Customer Relationship Manager (CRM)</v>
      </c>
      <c r="K338" s="13" t="str">
        <f t="shared" si="82"/>
        <v>FONCTIONS SUPPORTS</v>
      </c>
      <c r="L338" s="13" t="str">
        <f t="shared" si="83"/>
        <v>Chargée de clientèle e-commerce
Responsable de la gestion clientèle
Commercial relation client</v>
      </c>
      <c r="M338" s="13" t="str">
        <f t="shared" si="83"/>
        <v>Customer success 
Client Customer
Client Manager</v>
      </c>
      <c r="N338" s="13" t="str">
        <f t="shared" si="83"/>
        <v>Le Customer Relationship Manager (CRM) organise et développe les modalités de traitement de la gestion des clients afin de délivrer un service de qualité. En tant que point de contact principal, il s'assure que les objectifs de fidélisation et de satisfaction de la clientèle soient atteints.</v>
      </c>
      <c r="O338" s="13" t="str">
        <f t="shared" si="83"/>
        <v>Concevoir, développer et superviser une stratégie de relation client :
Le Customer relationship Manager analyse les besoins de sa structure en termes de communication et de relation clients. Son objectif est de développer le business et la stratégie de l'entreprise et, ainsi, accompagner les clients dans son parcours jusqu'au clearing (compensation pour le compte de clients).
Personnaliser la communication avec les clients :
Après avoir collecté les besoins et objectifs commerciaux de l'entreprise, il met en place des outils de données clients pour améliorer l'efficacité des opérateurs de travaux (communication, développement des marchés, etc.) à l'aide d'un logiciel CRM. Il identifie les meilleurs canaux de fidélisation et est chargé d’évaluer leur performance. Pour le compte de son entreprise, il renseigne les prospects, obtient et négocie les tarifications auprès des compagnies et souscrit les contrats. 
Mettre en place et piloter une base de données clients :
Il utilise la digitalisation pour une meilleure mise en place du parcours client. Ainsi, grâce à l'outil, il optimise l'accès aux données clients et permet une réduction de temps et de coûts, notamment commerciaux. Il peut aussi être amené à former les équipes à l'utilisation de base de données.</v>
      </c>
      <c r="P338" s="13" t="str">
        <f t="shared" si="83"/>
        <v>Connaissances spécifiques métier :
Le Customer Relationship Manager maîtrise les concepts de la stratégie marketing pour être en capacité d'orienter la satisfaction et la fidélisation client dans le domaine de la finance. 
Degré d'utilisation des technologies :
Certaines connaissances dans l'utilisation de logiciels de graphisme peuvent lui être utiles pour concevoir certains supports de communication à destination des clients (Photoshop, Indesign, etc.).
Variété des produits financiers :
Il peut participer au processus commercial de tous dtypes d'activités financières (ex : clearing, actions, dérivés), notamment auprès de banques ou d'institutions.</v>
      </c>
      <c r="Q338" s="13" t="str">
        <f t="shared" si="83"/>
        <v>Type et taille d'entreprises
L'activité du Customer Relationship Manager s'exerce souvent auprès de grandes entreprises. Il est lui-même davantage présent au sein des sociétés de type PME ou grandes.</v>
      </c>
      <c r="R338" s="13" t="str">
        <f t="shared" si="83"/>
        <v>Son rythme de travail varie selon les campagnes commerciales de l'entreprise. Il travaille souvent sur des horaires de bureau "classiques".</v>
      </c>
      <c r="S338" s="13" t="str">
        <f t="shared" si="83"/>
        <v>Les déplacements sont très fréquents. Selon l'entreprise dans laquelle il travaille, il peut se déplacer à l'international.</v>
      </c>
      <c r="T338" s="13" t="str">
        <f t="shared" si="83"/>
        <v>Directeur - Associé
Chargé de Marketing
Risk Manager
Spécialiste conformité
Ensemble des métiers du Front Office
Originateur
Structureur
Ensembles des fonctions supports de l'entreprise</v>
      </c>
      <c r="U338" s="13" t="str">
        <f t="shared" si="83"/>
        <v>Clients
Commerciaux
Tous les intervenants du Trading</v>
      </c>
      <c r="V338" s="27" t="s">
        <v>96</v>
      </c>
      <c r="W338" s="4" t="s">
        <v>140</v>
      </c>
      <c r="X338" s="4" t="s">
        <v>142</v>
      </c>
      <c r="Y338" s="4" t="s">
        <v>13</v>
      </c>
      <c r="Z338" s="4">
        <v>3</v>
      </c>
      <c r="AA338" s="4" t="s">
        <v>13</v>
      </c>
      <c r="AB338" s="95" t="s">
        <v>13</v>
      </c>
      <c r="AC338" s="95" t="s">
        <v>13</v>
      </c>
      <c r="AD338" s="95" t="s">
        <v>13</v>
      </c>
      <c r="AE338" s="95" t="str">
        <f>IF(Tableau14556[[#This Row],[N° RNCP-RS]]="-","-","https://www.francecompetences.fr/recherche/rncp/"&amp;Tableau14556[[#This Row],[N° RNCP-RS]])</f>
        <v>-</v>
      </c>
      <c r="AF338" s="95" t="s">
        <v>13</v>
      </c>
      <c r="AG338" s="13" t="s">
        <v>13</v>
      </c>
      <c r="AH338" s="26" t="s">
        <v>13</v>
      </c>
      <c r="AI338" s="13" t="s">
        <v>13</v>
      </c>
      <c r="AJ338" s="26" t="s">
        <v>13</v>
      </c>
      <c r="AK338" s="26" t="s">
        <v>13</v>
      </c>
      <c r="AL338" s="13" t="s">
        <v>13</v>
      </c>
      <c r="AM338" s="13" t="s">
        <v>13</v>
      </c>
      <c r="AN338" s="13" t="s">
        <v>13</v>
      </c>
      <c r="AO338" s="13" t="s">
        <v>13</v>
      </c>
    </row>
    <row r="339" spans="1:41" hidden="1" x14ac:dyDescent="0.3">
      <c r="A339" s="12">
        <v>1</v>
      </c>
      <c r="B339" s="7" t="s">
        <v>13</v>
      </c>
      <c r="C339" s="35" t="s">
        <v>13</v>
      </c>
      <c r="D339" s="7" t="s">
        <v>13</v>
      </c>
      <c r="E339" s="12" t="s">
        <v>70</v>
      </c>
      <c r="F339" s="12" t="str">
        <f>Tableau14556[[#This Row],[Code métier]]&amp;Tableau14556[[#This Row],[Compteur ne rien saisir]]</f>
        <v>MFI1291</v>
      </c>
      <c r="G339" s="35" t="s">
        <v>20</v>
      </c>
      <c r="H339" s="36" t="s">
        <v>13</v>
      </c>
      <c r="I339" s="8" t="s">
        <v>13</v>
      </c>
      <c r="J339" s="8" t="s">
        <v>13</v>
      </c>
      <c r="K339" s="8" t="s">
        <v>13</v>
      </c>
      <c r="L339" s="8" t="s">
        <v>13</v>
      </c>
      <c r="M339" s="8" t="s">
        <v>13</v>
      </c>
      <c r="N339" s="8" t="s">
        <v>13</v>
      </c>
      <c r="O339" s="8" t="s">
        <v>13</v>
      </c>
      <c r="P339" s="8" t="s">
        <v>13</v>
      </c>
      <c r="Q339" s="8" t="s">
        <v>13</v>
      </c>
      <c r="R339" s="8" t="s">
        <v>13</v>
      </c>
      <c r="S339" s="8" t="s">
        <v>13</v>
      </c>
      <c r="T339" s="8" t="s">
        <v>13</v>
      </c>
      <c r="U339" s="8" t="s">
        <v>13</v>
      </c>
      <c r="V339" s="27" t="s">
        <v>13</v>
      </c>
      <c r="W339" s="4" t="s">
        <v>13</v>
      </c>
      <c r="X339" s="4" t="s">
        <v>13</v>
      </c>
      <c r="Y339" s="4" t="s">
        <v>13</v>
      </c>
      <c r="Z339" s="4" t="s">
        <v>13</v>
      </c>
      <c r="AA339" s="4" t="s">
        <v>13</v>
      </c>
      <c r="AB339" s="94" t="s">
        <v>13</v>
      </c>
      <c r="AC339" s="94" t="s">
        <v>13</v>
      </c>
      <c r="AD339" s="94" t="s">
        <v>13</v>
      </c>
      <c r="AE339" s="94" t="str">
        <f>IF(Tableau14556[[#This Row],[N° RNCP-RS]]="-","-","https://www.francecompetences.fr/recherche/rncp/"&amp;Tableau14556[[#This Row],[N° RNCP-RS]])</f>
        <v>-</v>
      </c>
      <c r="AF339" s="94" t="s">
        <v>13</v>
      </c>
      <c r="AG339" s="11" t="s">
        <v>13</v>
      </c>
      <c r="AH339" s="5" t="s">
        <v>13</v>
      </c>
      <c r="AI339" s="11" t="s">
        <v>13</v>
      </c>
      <c r="AJ339" s="5" t="s">
        <v>13</v>
      </c>
      <c r="AK339" s="5" t="s">
        <v>13</v>
      </c>
      <c r="AL339" s="11" t="s">
        <v>13</v>
      </c>
      <c r="AM339" s="11" t="s">
        <v>13</v>
      </c>
      <c r="AN339" s="11" t="s">
        <v>13</v>
      </c>
      <c r="AO339" s="11" t="s">
        <v>13</v>
      </c>
    </row>
    <row r="340" spans="1:41" hidden="1" x14ac:dyDescent="0.3">
      <c r="A340" s="12">
        <v>2</v>
      </c>
      <c r="B340" s="12" t="str">
        <f t="shared" ref="B340:E350" si="84">IF(B339="","",B339)</f>
        <v>-</v>
      </c>
      <c r="C340" s="12" t="str">
        <f t="shared" si="84"/>
        <v>-</v>
      </c>
      <c r="D340" s="12" t="str">
        <f t="shared" si="84"/>
        <v>-</v>
      </c>
      <c r="E340" s="12" t="str">
        <f t="shared" si="84"/>
        <v>MFI129</v>
      </c>
      <c r="F340" s="12" t="str">
        <f>Tableau14556[[#This Row],[Code métier]]&amp;Tableau14556[[#This Row],[Compteur ne rien saisir]]</f>
        <v>MFI1292</v>
      </c>
      <c r="G340" s="12" t="str">
        <f t="shared" ref="G340:U350" si="85">IF(G339="","",G339)</f>
        <v>ND</v>
      </c>
      <c r="H340" s="39" t="str">
        <f t="shared" si="85"/>
        <v>-</v>
      </c>
      <c r="I340" s="14" t="str">
        <f t="shared" si="85"/>
        <v>-</v>
      </c>
      <c r="J340" s="14" t="str">
        <f t="shared" si="85"/>
        <v>-</v>
      </c>
      <c r="K340" s="14" t="str">
        <f t="shared" si="85"/>
        <v>-</v>
      </c>
      <c r="L340" s="14" t="str">
        <f t="shared" si="85"/>
        <v>-</v>
      </c>
      <c r="M340" s="14" t="str">
        <f t="shared" si="85"/>
        <v>-</v>
      </c>
      <c r="N340" s="14" t="str">
        <f t="shared" si="85"/>
        <v>-</v>
      </c>
      <c r="O340" s="14" t="str">
        <f t="shared" si="85"/>
        <v>-</v>
      </c>
      <c r="P340" s="14" t="str">
        <f t="shared" si="85"/>
        <v>-</v>
      </c>
      <c r="Q340" s="14" t="str">
        <f t="shared" si="85"/>
        <v>-</v>
      </c>
      <c r="R340" s="14" t="str">
        <f t="shared" si="85"/>
        <v>-</v>
      </c>
      <c r="S340" s="14" t="str">
        <f t="shared" si="85"/>
        <v>-</v>
      </c>
      <c r="T340" s="14" t="str">
        <f t="shared" si="85"/>
        <v>-</v>
      </c>
      <c r="U340" s="14" t="str">
        <f t="shared" si="85"/>
        <v>-</v>
      </c>
      <c r="V340" s="27" t="s">
        <v>13</v>
      </c>
      <c r="W340" s="4" t="s">
        <v>13</v>
      </c>
      <c r="X340" s="4" t="s">
        <v>13</v>
      </c>
      <c r="Y340" s="4" t="s">
        <v>13</v>
      </c>
      <c r="Z340" s="4" t="s">
        <v>13</v>
      </c>
      <c r="AA340" s="4" t="s">
        <v>13</v>
      </c>
      <c r="AB340" s="95" t="s">
        <v>13</v>
      </c>
      <c r="AC340" s="95" t="s">
        <v>13</v>
      </c>
      <c r="AD340" s="95" t="s">
        <v>13</v>
      </c>
      <c r="AE340" s="95" t="str">
        <f>IF(Tableau14556[[#This Row],[N° RNCP-RS]]="-","-","https://www.francecompetences.fr/recherche/rncp/"&amp;Tableau14556[[#This Row],[N° RNCP-RS]])</f>
        <v>-</v>
      </c>
      <c r="AF340" s="95" t="s">
        <v>13</v>
      </c>
      <c r="AG340" s="13" t="s">
        <v>13</v>
      </c>
      <c r="AH340" s="26" t="s">
        <v>13</v>
      </c>
      <c r="AI340" s="13" t="s">
        <v>13</v>
      </c>
      <c r="AJ340" s="26" t="s">
        <v>13</v>
      </c>
      <c r="AK340" s="26" t="s">
        <v>13</v>
      </c>
      <c r="AL340" s="13" t="s">
        <v>13</v>
      </c>
      <c r="AM340" s="13" t="s">
        <v>13</v>
      </c>
      <c r="AN340" s="13" t="s">
        <v>13</v>
      </c>
      <c r="AO340" s="13" t="s">
        <v>13</v>
      </c>
    </row>
    <row r="341" spans="1:41" hidden="1" x14ac:dyDescent="0.3">
      <c r="A341" s="12">
        <v>3</v>
      </c>
      <c r="B341" s="12" t="str">
        <f t="shared" si="84"/>
        <v>-</v>
      </c>
      <c r="C341" s="12" t="str">
        <f t="shared" si="84"/>
        <v>-</v>
      </c>
      <c r="D341" s="12" t="str">
        <f t="shared" si="84"/>
        <v>-</v>
      </c>
      <c r="E341" s="12" t="str">
        <f t="shared" si="84"/>
        <v>MFI129</v>
      </c>
      <c r="F341" s="12" t="str">
        <f>Tableau14556[[#This Row],[Code métier]]&amp;Tableau14556[[#This Row],[Compteur ne rien saisir]]</f>
        <v>MFI1293</v>
      </c>
      <c r="G341" s="12" t="str">
        <f t="shared" si="85"/>
        <v>ND</v>
      </c>
      <c r="H341" s="39" t="str">
        <f t="shared" si="85"/>
        <v>-</v>
      </c>
      <c r="I341" s="14" t="str">
        <f t="shared" si="85"/>
        <v>-</v>
      </c>
      <c r="J341" s="14" t="str">
        <f t="shared" si="85"/>
        <v>-</v>
      </c>
      <c r="K341" s="14" t="str">
        <f t="shared" si="85"/>
        <v>-</v>
      </c>
      <c r="L341" s="14" t="str">
        <f t="shared" si="85"/>
        <v>-</v>
      </c>
      <c r="M341" s="14" t="str">
        <f t="shared" si="85"/>
        <v>-</v>
      </c>
      <c r="N341" s="14" t="str">
        <f t="shared" si="85"/>
        <v>-</v>
      </c>
      <c r="O341" s="14" t="str">
        <f t="shared" si="85"/>
        <v>-</v>
      </c>
      <c r="P341" s="14" t="str">
        <f t="shared" si="85"/>
        <v>-</v>
      </c>
      <c r="Q341" s="14" t="str">
        <f t="shared" si="85"/>
        <v>-</v>
      </c>
      <c r="R341" s="14" t="str">
        <f t="shared" si="85"/>
        <v>-</v>
      </c>
      <c r="S341" s="14" t="str">
        <f t="shared" si="85"/>
        <v>-</v>
      </c>
      <c r="T341" s="14" t="str">
        <f t="shared" si="85"/>
        <v>-</v>
      </c>
      <c r="U341" s="14" t="str">
        <f t="shared" si="85"/>
        <v>-</v>
      </c>
      <c r="V341" s="27" t="s">
        <v>13</v>
      </c>
      <c r="W341" s="4" t="s">
        <v>13</v>
      </c>
      <c r="X341" s="4" t="s">
        <v>13</v>
      </c>
      <c r="Y341" s="4" t="s">
        <v>13</v>
      </c>
      <c r="Z341" s="4" t="s">
        <v>13</v>
      </c>
      <c r="AA341" s="4" t="s">
        <v>13</v>
      </c>
      <c r="AB341" s="95" t="s">
        <v>13</v>
      </c>
      <c r="AC341" s="95" t="s">
        <v>13</v>
      </c>
      <c r="AD341" s="95" t="s">
        <v>13</v>
      </c>
      <c r="AE341" s="95" t="str">
        <f>IF(Tableau14556[[#This Row],[N° RNCP-RS]]="-","-","https://www.francecompetences.fr/recherche/rncp/"&amp;Tableau14556[[#This Row],[N° RNCP-RS]])</f>
        <v>-</v>
      </c>
      <c r="AF341" s="95" t="s">
        <v>13</v>
      </c>
      <c r="AG341" s="13" t="s">
        <v>13</v>
      </c>
      <c r="AH341" s="26" t="s">
        <v>13</v>
      </c>
      <c r="AI341" s="13" t="s">
        <v>13</v>
      </c>
      <c r="AJ341" s="26" t="s">
        <v>13</v>
      </c>
      <c r="AK341" s="26" t="s">
        <v>13</v>
      </c>
      <c r="AL341" s="13" t="s">
        <v>13</v>
      </c>
      <c r="AM341" s="13" t="s">
        <v>13</v>
      </c>
      <c r="AN341" s="13" t="s">
        <v>13</v>
      </c>
      <c r="AO341" s="13" t="s">
        <v>13</v>
      </c>
    </row>
    <row r="342" spans="1:41" hidden="1" x14ac:dyDescent="0.3">
      <c r="A342" s="12">
        <v>4</v>
      </c>
      <c r="B342" s="12" t="str">
        <f t="shared" si="84"/>
        <v>-</v>
      </c>
      <c r="C342" s="12" t="str">
        <f t="shared" si="84"/>
        <v>-</v>
      </c>
      <c r="D342" s="12" t="str">
        <f t="shared" si="84"/>
        <v>-</v>
      </c>
      <c r="E342" s="12" t="str">
        <f t="shared" si="84"/>
        <v>MFI129</v>
      </c>
      <c r="F342" s="12" t="str">
        <f>Tableau14556[[#This Row],[Code métier]]&amp;Tableau14556[[#This Row],[Compteur ne rien saisir]]</f>
        <v>MFI1294</v>
      </c>
      <c r="G342" s="12" t="str">
        <f t="shared" si="85"/>
        <v>ND</v>
      </c>
      <c r="H342" s="39" t="str">
        <f t="shared" si="85"/>
        <v>-</v>
      </c>
      <c r="I342" s="14" t="str">
        <f t="shared" si="85"/>
        <v>-</v>
      </c>
      <c r="J342" s="14" t="str">
        <f t="shared" si="85"/>
        <v>-</v>
      </c>
      <c r="K342" s="14" t="str">
        <f t="shared" si="85"/>
        <v>-</v>
      </c>
      <c r="L342" s="14" t="str">
        <f t="shared" si="85"/>
        <v>-</v>
      </c>
      <c r="M342" s="14" t="str">
        <f t="shared" si="85"/>
        <v>-</v>
      </c>
      <c r="N342" s="14" t="str">
        <f t="shared" si="85"/>
        <v>-</v>
      </c>
      <c r="O342" s="14" t="str">
        <f t="shared" si="85"/>
        <v>-</v>
      </c>
      <c r="P342" s="14" t="str">
        <f t="shared" si="85"/>
        <v>-</v>
      </c>
      <c r="Q342" s="14" t="str">
        <f t="shared" si="85"/>
        <v>-</v>
      </c>
      <c r="R342" s="14" t="str">
        <f t="shared" si="85"/>
        <v>-</v>
      </c>
      <c r="S342" s="14" t="str">
        <f t="shared" si="85"/>
        <v>-</v>
      </c>
      <c r="T342" s="14" t="str">
        <f t="shared" si="85"/>
        <v>-</v>
      </c>
      <c r="U342" s="14" t="str">
        <f t="shared" si="85"/>
        <v>-</v>
      </c>
      <c r="V342" s="27" t="s">
        <v>13</v>
      </c>
      <c r="W342" s="4" t="s">
        <v>13</v>
      </c>
      <c r="X342" s="4" t="s">
        <v>13</v>
      </c>
      <c r="Y342" s="4" t="s">
        <v>13</v>
      </c>
      <c r="Z342" s="4" t="s">
        <v>13</v>
      </c>
      <c r="AA342" s="4" t="s">
        <v>13</v>
      </c>
      <c r="AB342" s="95" t="s">
        <v>13</v>
      </c>
      <c r="AC342" s="95" t="s">
        <v>13</v>
      </c>
      <c r="AD342" s="95" t="s">
        <v>13</v>
      </c>
      <c r="AE342" s="95" t="str">
        <f>IF(Tableau14556[[#This Row],[N° RNCP-RS]]="-","-","https://www.francecompetences.fr/recherche/rncp/"&amp;Tableau14556[[#This Row],[N° RNCP-RS]])</f>
        <v>-</v>
      </c>
      <c r="AF342" s="95" t="s">
        <v>13</v>
      </c>
      <c r="AG342" s="13" t="s">
        <v>13</v>
      </c>
      <c r="AH342" s="26" t="s">
        <v>13</v>
      </c>
      <c r="AI342" s="13" t="s">
        <v>13</v>
      </c>
      <c r="AJ342" s="26" t="s">
        <v>13</v>
      </c>
      <c r="AK342" s="26" t="s">
        <v>13</v>
      </c>
      <c r="AL342" s="13" t="s">
        <v>13</v>
      </c>
      <c r="AM342" s="13" t="s">
        <v>13</v>
      </c>
      <c r="AN342" s="13" t="s">
        <v>13</v>
      </c>
      <c r="AO342" s="13" t="s">
        <v>13</v>
      </c>
    </row>
    <row r="343" spans="1:41" hidden="1" x14ac:dyDescent="0.3">
      <c r="A343" s="12">
        <v>5</v>
      </c>
      <c r="B343" s="12" t="str">
        <f t="shared" si="84"/>
        <v>-</v>
      </c>
      <c r="C343" s="12" t="str">
        <f t="shared" si="84"/>
        <v>-</v>
      </c>
      <c r="D343" s="12" t="str">
        <f t="shared" si="84"/>
        <v>-</v>
      </c>
      <c r="E343" s="12" t="str">
        <f t="shared" si="84"/>
        <v>MFI129</v>
      </c>
      <c r="F343" s="12" t="str">
        <f>Tableau14556[[#This Row],[Code métier]]&amp;Tableau14556[[#This Row],[Compteur ne rien saisir]]</f>
        <v>MFI1295</v>
      </c>
      <c r="G343" s="12" t="str">
        <f t="shared" si="85"/>
        <v>ND</v>
      </c>
      <c r="H343" s="39" t="str">
        <f t="shared" si="85"/>
        <v>-</v>
      </c>
      <c r="I343" s="14" t="str">
        <f t="shared" si="85"/>
        <v>-</v>
      </c>
      <c r="J343" s="14" t="str">
        <f t="shared" si="85"/>
        <v>-</v>
      </c>
      <c r="K343" s="14" t="str">
        <f t="shared" si="85"/>
        <v>-</v>
      </c>
      <c r="L343" s="14" t="str">
        <f t="shared" si="85"/>
        <v>-</v>
      </c>
      <c r="M343" s="14" t="str">
        <f t="shared" si="85"/>
        <v>-</v>
      </c>
      <c r="N343" s="14" t="str">
        <f t="shared" si="85"/>
        <v>-</v>
      </c>
      <c r="O343" s="14" t="str">
        <f t="shared" si="85"/>
        <v>-</v>
      </c>
      <c r="P343" s="14" t="str">
        <f t="shared" si="85"/>
        <v>-</v>
      </c>
      <c r="Q343" s="14" t="str">
        <f t="shared" si="85"/>
        <v>-</v>
      </c>
      <c r="R343" s="14" t="str">
        <f t="shared" si="85"/>
        <v>-</v>
      </c>
      <c r="S343" s="14" t="str">
        <f t="shared" si="85"/>
        <v>-</v>
      </c>
      <c r="T343" s="14" t="str">
        <f t="shared" si="85"/>
        <v>-</v>
      </c>
      <c r="U343" s="14" t="str">
        <f t="shared" si="85"/>
        <v>-</v>
      </c>
      <c r="V343" s="27" t="s">
        <v>13</v>
      </c>
      <c r="W343" s="4" t="s">
        <v>13</v>
      </c>
      <c r="X343" s="4" t="s">
        <v>13</v>
      </c>
      <c r="Y343" s="4" t="s">
        <v>13</v>
      </c>
      <c r="Z343" s="4" t="s">
        <v>13</v>
      </c>
      <c r="AA343" s="4" t="s">
        <v>13</v>
      </c>
      <c r="AB343" s="95" t="s">
        <v>13</v>
      </c>
      <c r="AC343" s="95" t="s">
        <v>13</v>
      </c>
      <c r="AD343" s="95" t="s">
        <v>13</v>
      </c>
      <c r="AE343" s="95" t="str">
        <f>IF(Tableau14556[[#This Row],[N° RNCP-RS]]="-","-","https://www.francecompetences.fr/recherche/rncp/"&amp;Tableau14556[[#This Row],[N° RNCP-RS]])</f>
        <v>-</v>
      </c>
      <c r="AF343" s="95" t="s">
        <v>13</v>
      </c>
      <c r="AG343" s="13" t="s">
        <v>13</v>
      </c>
      <c r="AH343" s="26" t="s">
        <v>13</v>
      </c>
      <c r="AI343" s="13" t="s">
        <v>13</v>
      </c>
      <c r="AJ343" s="26" t="s">
        <v>13</v>
      </c>
      <c r="AK343" s="26" t="s">
        <v>13</v>
      </c>
      <c r="AL343" s="13" t="s">
        <v>13</v>
      </c>
      <c r="AM343" s="13" t="s">
        <v>13</v>
      </c>
      <c r="AN343" s="13" t="s">
        <v>13</v>
      </c>
      <c r="AO343" s="13" t="s">
        <v>13</v>
      </c>
    </row>
    <row r="344" spans="1:41" hidden="1" x14ac:dyDescent="0.3">
      <c r="A344" s="12">
        <v>6</v>
      </c>
      <c r="B344" s="12" t="str">
        <f t="shared" si="84"/>
        <v>-</v>
      </c>
      <c r="C344" s="12" t="str">
        <f t="shared" si="84"/>
        <v>-</v>
      </c>
      <c r="D344" s="12" t="str">
        <f t="shared" si="84"/>
        <v>-</v>
      </c>
      <c r="E344" s="12" t="str">
        <f t="shared" si="84"/>
        <v>MFI129</v>
      </c>
      <c r="F344" s="12" t="str">
        <f>Tableau14556[[#This Row],[Code métier]]&amp;Tableau14556[[#This Row],[Compteur ne rien saisir]]</f>
        <v>MFI1296</v>
      </c>
      <c r="G344" s="12" t="str">
        <f t="shared" si="85"/>
        <v>ND</v>
      </c>
      <c r="H344" s="39" t="str">
        <f t="shared" si="85"/>
        <v>-</v>
      </c>
      <c r="I344" s="14" t="str">
        <f t="shared" si="85"/>
        <v>-</v>
      </c>
      <c r="J344" s="14" t="str">
        <f t="shared" si="85"/>
        <v>-</v>
      </c>
      <c r="K344" s="14" t="str">
        <f t="shared" si="85"/>
        <v>-</v>
      </c>
      <c r="L344" s="14" t="str">
        <f t="shared" si="85"/>
        <v>-</v>
      </c>
      <c r="M344" s="14" t="str">
        <f t="shared" si="85"/>
        <v>-</v>
      </c>
      <c r="N344" s="14" t="str">
        <f t="shared" si="85"/>
        <v>-</v>
      </c>
      <c r="O344" s="14" t="str">
        <f t="shared" si="85"/>
        <v>-</v>
      </c>
      <c r="P344" s="14" t="str">
        <f t="shared" si="85"/>
        <v>-</v>
      </c>
      <c r="Q344" s="14" t="str">
        <f t="shared" si="85"/>
        <v>-</v>
      </c>
      <c r="R344" s="14" t="str">
        <f t="shared" si="85"/>
        <v>-</v>
      </c>
      <c r="S344" s="14" t="str">
        <f t="shared" si="85"/>
        <v>-</v>
      </c>
      <c r="T344" s="14" t="str">
        <f t="shared" si="85"/>
        <v>-</v>
      </c>
      <c r="U344" s="14" t="str">
        <f t="shared" si="85"/>
        <v>-</v>
      </c>
      <c r="V344" s="27" t="s">
        <v>13</v>
      </c>
      <c r="W344" s="4" t="s">
        <v>13</v>
      </c>
      <c r="X344" s="4" t="s">
        <v>13</v>
      </c>
      <c r="Y344" s="4" t="s">
        <v>13</v>
      </c>
      <c r="Z344" s="4" t="s">
        <v>13</v>
      </c>
      <c r="AA344" s="4" t="s">
        <v>13</v>
      </c>
      <c r="AB344" s="95" t="s">
        <v>13</v>
      </c>
      <c r="AC344" s="95" t="s">
        <v>13</v>
      </c>
      <c r="AD344" s="95" t="s">
        <v>13</v>
      </c>
      <c r="AE344" s="95" t="str">
        <f>IF(Tableau14556[[#This Row],[N° RNCP-RS]]="-","-","https://www.francecompetences.fr/recherche/rncp/"&amp;Tableau14556[[#This Row],[N° RNCP-RS]])</f>
        <v>-</v>
      </c>
      <c r="AF344" s="95" t="s">
        <v>13</v>
      </c>
      <c r="AG344" s="13" t="s">
        <v>13</v>
      </c>
      <c r="AH344" s="26" t="s">
        <v>13</v>
      </c>
      <c r="AI344" s="13" t="s">
        <v>13</v>
      </c>
      <c r="AJ344" s="26" t="s">
        <v>13</v>
      </c>
      <c r="AK344" s="26" t="s">
        <v>13</v>
      </c>
      <c r="AL344" s="13" t="s">
        <v>13</v>
      </c>
      <c r="AM344" s="13" t="s">
        <v>13</v>
      </c>
      <c r="AN344" s="13" t="s">
        <v>13</v>
      </c>
      <c r="AO344" s="13" t="s">
        <v>13</v>
      </c>
    </row>
    <row r="345" spans="1:41" hidden="1" x14ac:dyDescent="0.3">
      <c r="A345" s="12">
        <v>7</v>
      </c>
      <c r="B345" s="12" t="str">
        <f t="shared" si="84"/>
        <v>-</v>
      </c>
      <c r="C345" s="12" t="str">
        <f t="shared" si="84"/>
        <v>-</v>
      </c>
      <c r="D345" s="12" t="str">
        <f t="shared" si="84"/>
        <v>-</v>
      </c>
      <c r="E345" s="12" t="str">
        <f t="shared" si="84"/>
        <v>MFI129</v>
      </c>
      <c r="F345" s="12" t="str">
        <f>Tableau14556[[#This Row],[Code métier]]&amp;Tableau14556[[#This Row],[Compteur ne rien saisir]]</f>
        <v>MFI1297</v>
      </c>
      <c r="G345" s="12" t="str">
        <f t="shared" si="85"/>
        <v>ND</v>
      </c>
      <c r="H345" s="39" t="str">
        <f t="shared" si="85"/>
        <v>-</v>
      </c>
      <c r="I345" s="14" t="str">
        <f t="shared" si="85"/>
        <v>-</v>
      </c>
      <c r="J345" s="14" t="str">
        <f t="shared" si="85"/>
        <v>-</v>
      </c>
      <c r="K345" s="14" t="str">
        <f t="shared" si="85"/>
        <v>-</v>
      </c>
      <c r="L345" s="14" t="str">
        <f t="shared" si="85"/>
        <v>-</v>
      </c>
      <c r="M345" s="14" t="str">
        <f t="shared" si="85"/>
        <v>-</v>
      </c>
      <c r="N345" s="14" t="str">
        <f t="shared" si="85"/>
        <v>-</v>
      </c>
      <c r="O345" s="14" t="str">
        <f t="shared" si="85"/>
        <v>-</v>
      </c>
      <c r="P345" s="14" t="str">
        <f t="shared" si="85"/>
        <v>-</v>
      </c>
      <c r="Q345" s="14" t="str">
        <f t="shared" si="85"/>
        <v>-</v>
      </c>
      <c r="R345" s="14" t="str">
        <f t="shared" si="85"/>
        <v>-</v>
      </c>
      <c r="S345" s="14" t="str">
        <f t="shared" si="85"/>
        <v>-</v>
      </c>
      <c r="T345" s="14" t="str">
        <f t="shared" si="85"/>
        <v>-</v>
      </c>
      <c r="U345" s="14" t="str">
        <f t="shared" si="85"/>
        <v>-</v>
      </c>
      <c r="V345" s="27" t="s">
        <v>13</v>
      </c>
      <c r="W345" s="4" t="s">
        <v>13</v>
      </c>
      <c r="X345" s="4" t="s">
        <v>13</v>
      </c>
      <c r="Y345" s="4" t="s">
        <v>13</v>
      </c>
      <c r="Z345" s="4" t="s">
        <v>13</v>
      </c>
      <c r="AA345" s="4" t="s">
        <v>13</v>
      </c>
      <c r="AB345" s="95" t="s">
        <v>13</v>
      </c>
      <c r="AC345" s="95" t="s">
        <v>13</v>
      </c>
      <c r="AD345" s="95" t="s">
        <v>13</v>
      </c>
      <c r="AE345" s="95" t="str">
        <f>IF(Tableau14556[[#This Row],[N° RNCP-RS]]="-","-","https://www.francecompetences.fr/recherche/rncp/"&amp;Tableau14556[[#This Row],[N° RNCP-RS]])</f>
        <v>-</v>
      </c>
      <c r="AF345" s="95" t="s">
        <v>13</v>
      </c>
      <c r="AG345" s="13" t="s">
        <v>13</v>
      </c>
      <c r="AH345" s="26" t="s">
        <v>13</v>
      </c>
      <c r="AI345" s="13" t="s">
        <v>13</v>
      </c>
      <c r="AJ345" s="26" t="s">
        <v>13</v>
      </c>
      <c r="AK345" s="26" t="s">
        <v>13</v>
      </c>
      <c r="AL345" s="13" t="s">
        <v>13</v>
      </c>
      <c r="AM345" s="13" t="s">
        <v>13</v>
      </c>
      <c r="AN345" s="13" t="s">
        <v>13</v>
      </c>
      <c r="AO345" s="13" t="s">
        <v>13</v>
      </c>
    </row>
    <row r="346" spans="1:41" hidden="1" x14ac:dyDescent="0.3">
      <c r="A346" s="12">
        <v>8</v>
      </c>
      <c r="B346" s="12" t="str">
        <f t="shared" si="84"/>
        <v>-</v>
      </c>
      <c r="C346" s="12" t="str">
        <f t="shared" si="84"/>
        <v>-</v>
      </c>
      <c r="D346" s="12" t="str">
        <f t="shared" si="84"/>
        <v>-</v>
      </c>
      <c r="E346" s="12" t="str">
        <f t="shared" si="84"/>
        <v>MFI129</v>
      </c>
      <c r="F346" s="12" t="str">
        <f>Tableau14556[[#This Row],[Code métier]]&amp;Tableau14556[[#This Row],[Compteur ne rien saisir]]</f>
        <v>MFI1298</v>
      </c>
      <c r="G346" s="12" t="str">
        <f t="shared" si="85"/>
        <v>ND</v>
      </c>
      <c r="H346" s="39" t="str">
        <f t="shared" si="85"/>
        <v>-</v>
      </c>
      <c r="I346" s="14" t="str">
        <f t="shared" si="85"/>
        <v>-</v>
      </c>
      <c r="J346" s="14" t="str">
        <f t="shared" si="85"/>
        <v>-</v>
      </c>
      <c r="K346" s="14" t="str">
        <f t="shared" si="85"/>
        <v>-</v>
      </c>
      <c r="L346" s="14" t="str">
        <f t="shared" si="85"/>
        <v>-</v>
      </c>
      <c r="M346" s="14" t="str">
        <f t="shared" si="85"/>
        <v>-</v>
      </c>
      <c r="N346" s="14" t="str">
        <f t="shared" si="85"/>
        <v>-</v>
      </c>
      <c r="O346" s="14" t="str">
        <f t="shared" si="85"/>
        <v>-</v>
      </c>
      <c r="P346" s="14" t="str">
        <f t="shared" si="85"/>
        <v>-</v>
      </c>
      <c r="Q346" s="14" t="str">
        <f t="shared" si="85"/>
        <v>-</v>
      </c>
      <c r="R346" s="14" t="str">
        <f t="shared" si="85"/>
        <v>-</v>
      </c>
      <c r="S346" s="14" t="str">
        <f t="shared" si="85"/>
        <v>-</v>
      </c>
      <c r="T346" s="14" t="str">
        <f t="shared" si="85"/>
        <v>-</v>
      </c>
      <c r="U346" s="14" t="str">
        <f t="shared" si="85"/>
        <v>-</v>
      </c>
      <c r="V346" s="27" t="s">
        <v>13</v>
      </c>
      <c r="W346" s="4" t="s">
        <v>13</v>
      </c>
      <c r="X346" s="4" t="s">
        <v>13</v>
      </c>
      <c r="Y346" s="4" t="s">
        <v>13</v>
      </c>
      <c r="Z346" s="4" t="s">
        <v>13</v>
      </c>
      <c r="AA346" s="4" t="s">
        <v>13</v>
      </c>
      <c r="AB346" s="95" t="s">
        <v>13</v>
      </c>
      <c r="AC346" s="95" t="s">
        <v>13</v>
      </c>
      <c r="AD346" s="95" t="s">
        <v>13</v>
      </c>
      <c r="AE346" s="95" t="str">
        <f>IF(Tableau14556[[#This Row],[N° RNCP-RS]]="-","-","https://www.francecompetences.fr/recherche/rncp/"&amp;Tableau14556[[#This Row],[N° RNCP-RS]])</f>
        <v>-</v>
      </c>
      <c r="AF346" s="95" t="s">
        <v>13</v>
      </c>
      <c r="AG346" s="13" t="s">
        <v>13</v>
      </c>
      <c r="AH346" s="26" t="s">
        <v>13</v>
      </c>
      <c r="AI346" s="13" t="s">
        <v>13</v>
      </c>
      <c r="AJ346" s="26" t="s">
        <v>13</v>
      </c>
      <c r="AK346" s="26" t="s">
        <v>13</v>
      </c>
      <c r="AL346" s="13" t="s">
        <v>13</v>
      </c>
      <c r="AM346" s="13" t="s">
        <v>13</v>
      </c>
      <c r="AN346" s="13" t="s">
        <v>13</v>
      </c>
      <c r="AO346" s="13" t="s">
        <v>13</v>
      </c>
    </row>
    <row r="347" spans="1:41" hidden="1" x14ac:dyDescent="0.3">
      <c r="A347" s="12">
        <v>9</v>
      </c>
      <c r="B347" s="12" t="str">
        <f t="shared" si="84"/>
        <v>-</v>
      </c>
      <c r="C347" s="12" t="str">
        <f t="shared" si="84"/>
        <v>-</v>
      </c>
      <c r="D347" s="12" t="str">
        <f t="shared" si="84"/>
        <v>-</v>
      </c>
      <c r="E347" s="12" t="str">
        <f t="shared" si="84"/>
        <v>MFI129</v>
      </c>
      <c r="F347" s="12" t="str">
        <f>Tableau14556[[#This Row],[Code métier]]&amp;Tableau14556[[#This Row],[Compteur ne rien saisir]]</f>
        <v>MFI1299</v>
      </c>
      <c r="G347" s="12" t="str">
        <f t="shared" si="85"/>
        <v>ND</v>
      </c>
      <c r="H347" s="39" t="str">
        <f t="shared" si="85"/>
        <v>-</v>
      </c>
      <c r="I347" s="14" t="str">
        <f t="shared" si="85"/>
        <v>-</v>
      </c>
      <c r="J347" s="14" t="str">
        <f t="shared" si="85"/>
        <v>-</v>
      </c>
      <c r="K347" s="14" t="str">
        <f t="shared" si="85"/>
        <v>-</v>
      </c>
      <c r="L347" s="14" t="str">
        <f t="shared" si="85"/>
        <v>-</v>
      </c>
      <c r="M347" s="14" t="str">
        <f t="shared" si="85"/>
        <v>-</v>
      </c>
      <c r="N347" s="14" t="str">
        <f t="shared" si="85"/>
        <v>-</v>
      </c>
      <c r="O347" s="14" t="str">
        <f t="shared" si="85"/>
        <v>-</v>
      </c>
      <c r="P347" s="14" t="str">
        <f t="shared" si="85"/>
        <v>-</v>
      </c>
      <c r="Q347" s="14" t="str">
        <f t="shared" si="85"/>
        <v>-</v>
      </c>
      <c r="R347" s="14" t="str">
        <f t="shared" si="85"/>
        <v>-</v>
      </c>
      <c r="S347" s="14" t="str">
        <f t="shared" si="85"/>
        <v>-</v>
      </c>
      <c r="T347" s="14" t="str">
        <f t="shared" si="85"/>
        <v>-</v>
      </c>
      <c r="U347" s="14" t="str">
        <f t="shared" si="85"/>
        <v>-</v>
      </c>
      <c r="V347" s="27" t="s">
        <v>13</v>
      </c>
      <c r="W347" s="4" t="s">
        <v>13</v>
      </c>
      <c r="X347" s="4" t="s">
        <v>13</v>
      </c>
      <c r="Y347" s="4" t="s">
        <v>13</v>
      </c>
      <c r="Z347" s="4" t="s">
        <v>13</v>
      </c>
      <c r="AA347" s="4" t="s">
        <v>13</v>
      </c>
      <c r="AB347" s="95" t="s">
        <v>13</v>
      </c>
      <c r="AC347" s="95" t="s">
        <v>13</v>
      </c>
      <c r="AD347" s="95" t="s">
        <v>13</v>
      </c>
      <c r="AE347" s="95" t="str">
        <f>IF(Tableau14556[[#This Row],[N° RNCP-RS]]="-","-","https://www.francecompetences.fr/recherche/rncp/"&amp;Tableau14556[[#This Row],[N° RNCP-RS]])</f>
        <v>-</v>
      </c>
      <c r="AF347" s="95" t="s">
        <v>13</v>
      </c>
      <c r="AG347" s="13" t="s">
        <v>13</v>
      </c>
      <c r="AH347" s="26" t="s">
        <v>13</v>
      </c>
      <c r="AI347" s="13" t="s">
        <v>13</v>
      </c>
      <c r="AJ347" s="26" t="s">
        <v>13</v>
      </c>
      <c r="AK347" s="26" t="s">
        <v>13</v>
      </c>
      <c r="AL347" s="13" t="s">
        <v>13</v>
      </c>
      <c r="AM347" s="13" t="s">
        <v>13</v>
      </c>
      <c r="AN347" s="13" t="s">
        <v>13</v>
      </c>
      <c r="AO347" s="13" t="s">
        <v>13</v>
      </c>
    </row>
    <row r="348" spans="1:41" hidden="1" x14ac:dyDescent="0.3">
      <c r="A348" s="12">
        <v>10</v>
      </c>
      <c r="B348" s="12" t="str">
        <f t="shared" si="84"/>
        <v>-</v>
      </c>
      <c r="C348" s="12" t="str">
        <f t="shared" si="84"/>
        <v>-</v>
      </c>
      <c r="D348" s="12" t="str">
        <f t="shared" si="84"/>
        <v>-</v>
      </c>
      <c r="E348" s="12" t="str">
        <f t="shared" si="84"/>
        <v>MFI129</v>
      </c>
      <c r="F348" s="12" t="str">
        <f>Tableau14556[[#This Row],[Code métier]]&amp;Tableau14556[[#This Row],[Compteur ne rien saisir]]</f>
        <v>MFI12910</v>
      </c>
      <c r="G348" s="12" t="str">
        <f t="shared" si="85"/>
        <v>ND</v>
      </c>
      <c r="H348" s="39" t="str">
        <f t="shared" si="85"/>
        <v>-</v>
      </c>
      <c r="I348" s="14" t="str">
        <f t="shared" si="85"/>
        <v>-</v>
      </c>
      <c r="J348" s="14" t="str">
        <f t="shared" si="85"/>
        <v>-</v>
      </c>
      <c r="K348" s="14" t="str">
        <f t="shared" si="85"/>
        <v>-</v>
      </c>
      <c r="L348" s="14" t="str">
        <f t="shared" si="85"/>
        <v>-</v>
      </c>
      <c r="M348" s="14" t="str">
        <f t="shared" si="85"/>
        <v>-</v>
      </c>
      <c r="N348" s="14" t="str">
        <f t="shared" si="85"/>
        <v>-</v>
      </c>
      <c r="O348" s="14" t="str">
        <f t="shared" si="85"/>
        <v>-</v>
      </c>
      <c r="P348" s="14" t="str">
        <f t="shared" si="85"/>
        <v>-</v>
      </c>
      <c r="Q348" s="14" t="str">
        <f t="shared" si="85"/>
        <v>-</v>
      </c>
      <c r="R348" s="14" t="str">
        <f t="shared" si="85"/>
        <v>-</v>
      </c>
      <c r="S348" s="14" t="str">
        <f t="shared" si="85"/>
        <v>-</v>
      </c>
      <c r="T348" s="14" t="str">
        <f t="shared" si="85"/>
        <v>-</v>
      </c>
      <c r="U348" s="14" t="str">
        <f t="shared" si="85"/>
        <v>-</v>
      </c>
      <c r="V348" s="27" t="s">
        <v>13</v>
      </c>
      <c r="W348" s="4" t="s">
        <v>13</v>
      </c>
      <c r="X348" s="4" t="s">
        <v>13</v>
      </c>
      <c r="Y348" s="4" t="s">
        <v>13</v>
      </c>
      <c r="Z348" s="4" t="s">
        <v>13</v>
      </c>
      <c r="AA348" s="4" t="s">
        <v>13</v>
      </c>
      <c r="AB348" s="95" t="s">
        <v>13</v>
      </c>
      <c r="AC348" s="95" t="s">
        <v>13</v>
      </c>
      <c r="AD348" s="95" t="s">
        <v>13</v>
      </c>
      <c r="AE348" s="95" t="str">
        <f>IF(Tableau14556[[#This Row],[N° RNCP-RS]]="-","-","https://www.francecompetences.fr/recherche/rncp/"&amp;Tableau14556[[#This Row],[N° RNCP-RS]])</f>
        <v>-</v>
      </c>
      <c r="AF348" s="95" t="s">
        <v>13</v>
      </c>
      <c r="AG348" s="13" t="s">
        <v>13</v>
      </c>
      <c r="AH348" s="26" t="s">
        <v>13</v>
      </c>
      <c r="AI348" s="13" t="s">
        <v>13</v>
      </c>
      <c r="AJ348" s="26" t="s">
        <v>13</v>
      </c>
      <c r="AK348" s="26" t="s">
        <v>13</v>
      </c>
      <c r="AL348" s="13" t="s">
        <v>13</v>
      </c>
      <c r="AM348" s="13" t="s">
        <v>13</v>
      </c>
      <c r="AN348" s="13" t="s">
        <v>13</v>
      </c>
      <c r="AO348" s="13" t="s">
        <v>13</v>
      </c>
    </row>
    <row r="349" spans="1:41" hidden="1" x14ac:dyDescent="0.3">
      <c r="A349" s="12">
        <v>11</v>
      </c>
      <c r="B349" s="12" t="str">
        <f t="shared" si="84"/>
        <v>-</v>
      </c>
      <c r="C349" s="12" t="str">
        <f t="shared" si="84"/>
        <v>-</v>
      </c>
      <c r="D349" s="12" t="str">
        <f t="shared" si="84"/>
        <v>-</v>
      </c>
      <c r="E349" s="12" t="str">
        <f t="shared" si="84"/>
        <v>MFI129</v>
      </c>
      <c r="F349" s="12" t="str">
        <f>Tableau14556[[#This Row],[Code métier]]&amp;Tableau14556[[#This Row],[Compteur ne rien saisir]]</f>
        <v>MFI12911</v>
      </c>
      <c r="G349" s="12" t="str">
        <f t="shared" si="85"/>
        <v>ND</v>
      </c>
      <c r="H349" s="39" t="str">
        <f t="shared" si="85"/>
        <v>-</v>
      </c>
      <c r="I349" s="14" t="str">
        <f t="shared" si="85"/>
        <v>-</v>
      </c>
      <c r="J349" s="14" t="str">
        <f t="shared" si="85"/>
        <v>-</v>
      </c>
      <c r="K349" s="14" t="str">
        <f t="shared" si="85"/>
        <v>-</v>
      </c>
      <c r="L349" s="14" t="str">
        <f t="shared" ref="L349:U350" si="86">IF(L347="","",L347)</f>
        <v>-</v>
      </c>
      <c r="M349" s="14" t="str">
        <f t="shared" si="86"/>
        <v>-</v>
      </c>
      <c r="N349" s="14" t="str">
        <f t="shared" si="86"/>
        <v>-</v>
      </c>
      <c r="O349" s="14" t="str">
        <f t="shared" si="86"/>
        <v>-</v>
      </c>
      <c r="P349" s="14" t="str">
        <f t="shared" si="86"/>
        <v>-</v>
      </c>
      <c r="Q349" s="14" t="str">
        <f t="shared" si="86"/>
        <v>-</v>
      </c>
      <c r="R349" s="14" t="str">
        <f t="shared" si="86"/>
        <v>-</v>
      </c>
      <c r="S349" s="14" t="str">
        <f t="shared" si="86"/>
        <v>-</v>
      </c>
      <c r="T349" s="14" t="str">
        <f t="shared" si="86"/>
        <v>-</v>
      </c>
      <c r="U349" s="14" t="str">
        <f t="shared" si="86"/>
        <v>-</v>
      </c>
      <c r="V349" s="27" t="s">
        <v>13</v>
      </c>
      <c r="W349" s="4" t="s">
        <v>13</v>
      </c>
      <c r="X349" s="4" t="s">
        <v>13</v>
      </c>
      <c r="Y349" s="4" t="s">
        <v>13</v>
      </c>
      <c r="Z349" s="4" t="s">
        <v>13</v>
      </c>
      <c r="AA349" s="4" t="s">
        <v>13</v>
      </c>
      <c r="AB349" s="95" t="s">
        <v>13</v>
      </c>
      <c r="AC349" s="95" t="s">
        <v>13</v>
      </c>
      <c r="AD349" s="95" t="s">
        <v>13</v>
      </c>
      <c r="AE349" s="95" t="str">
        <f>IF(Tableau14556[[#This Row],[N° RNCP-RS]]="-","-","https://www.francecompetences.fr/recherche/rncp/"&amp;Tableau14556[[#This Row],[N° RNCP-RS]])</f>
        <v>-</v>
      </c>
      <c r="AF349" s="95" t="s">
        <v>13</v>
      </c>
      <c r="AG349" s="13" t="s">
        <v>13</v>
      </c>
      <c r="AH349" s="26" t="s">
        <v>13</v>
      </c>
      <c r="AI349" s="13" t="s">
        <v>13</v>
      </c>
      <c r="AJ349" s="26" t="s">
        <v>13</v>
      </c>
      <c r="AK349" s="26" t="s">
        <v>13</v>
      </c>
      <c r="AL349" s="13" t="s">
        <v>13</v>
      </c>
      <c r="AM349" s="13" t="s">
        <v>13</v>
      </c>
      <c r="AN349" s="13" t="s">
        <v>13</v>
      </c>
      <c r="AO349" s="13" t="s">
        <v>13</v>
      </c>
    </row>
    <row r="350" spans="1:41" hidden="1" x14ac:dyDescent="0.3">
      <c r="A350" s="12">
        <v>12</v>
      </c>
      <c r="B350" s="12" t="str">
        <f t="shared" si="84"/>
        <v>-</v>
      </c>
      <c r="C350" s="12" t="str">
        <f t="shared" si="84"/>
        <v>-</v>
      </c>
      <c r="D350" s="12" t="str">
        <f t="shared" si="84"/>
        <v>-</v>
      </c>
      <c r="E350" s="12" t="str">
        <f t="shared" si="84"/>
        <v>MFI129</v>
      </c>
      <c r="F350" s="12" t="str">
        <f>Tableau14556[[#This Row],[Code métier]]&amp;Tableau14556[[#This Row],[Compteur ne rien saisir]]</f>
        <v>MFI12912</v>
      </c>
      <c r="G350" s="12" t="str">
        <f t="shared" si="85"/>
        <v>ND</v>
      </c>
      <c r="H350" s="39" t="str">
        <f t="shared" si="85"/>
        <v>-</v>
      </c>
      <c r="I350" s="14" t="str">
        <f t="shared" si="85"/>
        <v>-</v>
      </c>
      <c r="J350" s="14" t="str">
        <f t="shared" si="85"/>
        <v>-</v>
      </c>
      <c r="K350" s="14" t="str">
        <f t="shared" si="85"/>
        <v>-</v>
      </c>
      <c r="L350" s="14" t="str">
        <f t="shared" si="86"/>
        <v>-</v>
      </c>
      <c r="M350" s="14" t="str">
        <f t="shared" si="86"/>
        <v>-</v>
      </c>
      <c r="N350" s="14" t="str">
        <f t="shared" si="86"/>
        <v>-</v>
      </c>
      <c r="O350" s="14" t="str">
        <f t="shared" si="86"/>
        <v>-</v>
      </c>
      <c r="P350" s="14" t="str">
        <f t="shared" si="86"/>
        <v>-</v>
      </c>
      <c r="Q350" s="14" t="str">
        <f t="shared" si="86"/>
        <v>-</v>
      </c>
      <c r="R350" s="14" t="str">
        <f t="shared" si="86"/>
        <v>-</v>
      </c>
      <c r="S350" s="14" t="str">
        <f t="shared" si="86"/>
        <v>-</v>
      </c>
      <c r="T350" s="14" t="str">
        <f t="shared" si="86"/>
        <v>-</v>
      </c>
      <c r="U350" s="14" t="str">
        <f t="shared" si="86"/>
        <v>-</v>
      </c>
      <c r="V350" s="27" t="s">
        <v>13</v>
      </c>
      <c r="W350" s="4" t="s">
        <v>13</v>
      </c>
      <c r="X350" s="4" t="s">
        <v>13</v>
      </c>
      <c r="Y350" s="4" t="s">
        <v>13</v>
      </c>
      <c r="Z350" s="4" t="s">
        <v>13</v>
      </c>
      <c r="AA350" s="4" t="s">
        <v>13</v>
      </c>
      <c r="AB350" s="95" t="s">
        <v>13</v>
      </c>
      <c r="AC350" s="95" t="s">
        <v>13</v>
      </c>
      <c r="AD350" s="95" t="s">
        <v>13</v>
      </c>
      <c r="AE350" s="95" t="str">
        <f>IF(Tableau14556[[#This Row],[N° RNCP-RS]]="-","-","https://www.francecompetences.fr/recherche/rncp/"&amp;Tableau14556[[#This Row],[N° RNCP-RS]])</f>
        <v>-</v>
      </c>
      <c r="AF350" s="95" t="s">
        <v>13</v>
      </c>
      <c r="AG350" s="13" t="s">
        <v>13</v>
      </c>
      <c r="AH350" s="26" t="s">
        <v>13</v>
      </c>
      <c r="AI350" s="13" t="s">
        <v>13</v>
      </c>
      <c r="AJ350" s="26" t="s">
        <v>13</v>
      </c>
      <c r="AK350" s="26" t="s">
        <v>13</v>
      </c>
      <c r="AL350" s="13" t="s">
        <v>13</v>
      </c>
      <c r="AM350" s="13" t="s">
        <v>13</v>
      </c>
      <c r="AN350" s="13" t="s">
        <v>13</v>
      </c>
      <c r="AO350" s="13" t="s">
        <v>13</v>
      </c>
    </row>
    <row r="351" spans="1:41" hidden="1" x14ac:dyDescent="0.3">
      <c r="A351" s="11">
        <v>1</v>
      </c>
      <c r="B351" s="5" t="s">
        <v>13</v>
      </c>
      <c r="C351" s="82" t="s">
        <v>13</v>
      </c>
      <c r="D351" s="5" t="s">
        <v>13</v>
      </c>
      <c r="E351" s="11" t="s">
        <v>71</v>
      </c>
      <c r="F351" s="11" t="str">
        <f>Tableau14556[[#This Row],[Code métier]]&amp;Tableau14556[[#This Row],[Compteur ne rien saisir]]</f>
        <v>MFI1301</v>
      </c>
      <c r="G351" s="5" t="s">
        <v>20</v>
      </c>
      <c r="H351" s="37" t="s">
        <v>13</v>
      </c>
      <c r="I351" s="5" t="s">
        <v>13</v>
      </c>
      <c r="J351" s="5" t="s">
        <v>13</v>
      </c>
      <c r="K351" s="5" t="s">
        <v>13</v>
      </c>
      <c r="L351" s="5" t="s">
        <v>13</v>
      </c>
      <c r="M351" s="5" t="s">
        <v>13</v>
      </c>
      <c r="N351" s="5" t="s">
        <v>13</v>
      </c>
      <c r="O351" s="5" t="s">
        <v>13</v>
      </c>
      <c r="P351" s="6" t="s">
        <v>13</v>
      </c>
      <c r="Q351" s="5" t="s">
        <v>13</v>
      </c>
      <c r="R351" s="5" t="s">
        <v>13</v>
      </c>
      <c r="S351" s="5" t="s">
        <v>13</v>
      </c>
      <c r="T351" s="5" t="s">
        <v>13</v>
      </c>
      <c r="U351" s="5" t="s">
        <v>13</v>
      </c>
      <c r="V351" s="27" t="s">
        <v>13</v>
      </c>
      <c r="W351" s="4" t="s">
        <v>13</v>
      </c>
      <c r="X351" s="4" t="s">
        <v>13</v>
      </c>
      <c r="Y351" s="4" t="s">
        <v>13</v>
      </c>
      <c r="Z351" s="4" t="s">
        <v>13</v>
      </c>
      <c r="AA351" s="4" t="s">
        <v>13</v>
      </c>
      <c r="AB351" s="96" t="s">
        <v>13</v>
      </c>
      <c r="AC351" s="96" t="s">
        <v>13</v>
      </c>
      <c r="AD351" s="96" t="s">
        <v>13</v>
      </c>
      <c r="AE351" s="96" t="str">
        <f>IF(Tableau14556[[#This Row],[N° RNCP-RS]]="-","-","https://www.francecompetences.fr/recherche/rncp/"&amp;Tableau14556[[#This Row],[N° RNCP-RS]])</f>
        <v>-</v>
      </c>
      <c r="AF351" s="96" t="s">
        <v>13</v>
      </c>
      <c r="AG351" s="14" t="s">
        <v>13</v>
      </c>
      <c r="AH351" s="8" t="s">
        <v>13</v>
      </c>
      <c r="AI351" s="14" t="s">
        <v>13</v>
      </c>
      <c r="AJ351" s="8" t="s">
        <v>13</v>
      </c>
      <c r="AK351" s="8" t="s">
        <v>13</v>
      </c>
      <c r="AL351" s="14" t="s">
        <v>13</v>
      </c>
      <c r="AM351" s="14" t="s">
        <v>13</v>
      </c>
      <c r="AN351" s="14" t="s">
        <v>13</v>
      </c>
      <c r="AO351" s="14" t="s">
        <v>13</v>
      </c>
    </row>
    <row r="352" spans="1:41" hidden="1" x14ac:dyDescent="0.3">
      <c r="A352" s="11">
        <v>2</v>
      </c>
      <c r="B352" s="11" t="str">
        <f t="shared" ref="B352:E362" si="87">IF(B351="","",B351)</f>
        <v>-</v>
      </c>
      <c r="C352" s="11" t="str">
        <f t="shared" si="87"/>
        <v>-</v>
      </c>
      <c r="D352" s="11" t="str">
        <f t="shared" si="87"/>
        <v>-</v>
      </c>
      <c r="E352" s="13" t="str">
        <f t="shared" si="87"/>
        <v>MFI130</v>
      </c>
      <c r="F352" s="13" t="str">
        <f>Tableau14556[[#This Row],[Code métier]]&amp;Tableau14556[[#This Row],[Compteur ne rien saisir]]</f>
        <v>MFI1302</v>
      </c>
      <c r="G352" s="11" t="str">
        <f t="shared" ref="G352:U362" si="88">IF(G351="","",G351)</f>
        <v>ND</v>
      </c>
      <c r="H352" s="38" t="str">
        <f t="shared" si="88"/>
        <v>-</v>
      </c>
      <c r="I352" s="13" t="str">
        <f t="shared" si="88"/>
        <v>-</v>
      </c>
      <c r="J352" s="13" t="str">
        <f t="shared" si="88"/>
        <v>-</v>
      </c>
      <c r="K352" s="13" t="str">
        <f t="shared" si="88"/>
        <v>-</v>
      </c>
      <c r="L352" s="13" t="str">
        <f t="shared" si="88"/>
        <v>-</v>
      </c>
      <c r="M352" s="13" t="str">
        <f t="shared" si="88"/>
        <v>-</v>
      </c>
      <c r="N352" s="13" t="str">
        <f t="shared" si="88"/>
        <v>-</v>
      </c>
      <c r="O352" s="13" t="str">
        <f t="shared" si="88"/>
        <v>-</v>
      </c>
      <c r="P352" s="13" t="str">
        <f t="shared" si="88"/>
        <v>-</v>
      </c>
      <c r="Q352" s="13" t="str">
        <f t="shared" si="88"/>
        <v>-</v>
      </c>
      <c r="R352" s="13" t="str">
        <f t="shared" si="88"/>
        <v>-</v>
      </c>
      <c r="S352" s="13" t="str">
        <f t="shared" si="88"/>
        <v>-</v>
      </c>
      <c r="T352" s="13" t="str">
        <f t="shared" si="88"/>
        <v>-</v>
      </c>
      <c r="U352" s="13" t="str">
        <f t="shared" si="88"/>
        <v>-</v>
      </c>
      <c r="V352" s="27" t="s">
        <v>13</v>
      </c>
      <c r="W352" s="4" t="s">
        <v>13</v>
      </c>
      <c r="X352" s="4" t="s">
        <v>13</v>
      </c>
      <c r="Y352" s="4" t="s">
        <v>13</v>
      </c>
      <c r="Z352" s="4" t="s">
        <v>13</v>
      </c>
      <c r="AA352" s="4" t="s">
        <v>13</v>
      </c>
      <c r="AB352" s="96" t="s">
        <v>13</v>
      </c>
      <c r="AC352" s="96" t="s">
        <v>13</v>
      </c>
      <c r="AD352" s="96" t="s">
        <v>13</v>
      </c>
      <c r="AE352" s="96" t="str">
        <f>IF(Tableau14556[[#This Row],[N° RNCP-RS]]="-","-","https://www.francecompetences.fr/recherche/rncp/"&amp;Tableau14556[[#This Row],[N° RNCP-RS]])</f>
        <v>-</v>
      </c>
      <c r="AF352" s="96" t="s">
        <v>13</v>
      </c>
      <c r="AG352" s="14" t="s">
        <v>13</v>
      </c>
      <c r="AH352" s="8" t="s">
        <v>13</v>
      </c>
      <c r="AI352" s="14" t="s">
        <v>13</v>
      </c>
      <c r="AJ352" s="8" t="s">
        <v>13</v>
      </c>
      <c r="AK352" s="8" t="s">
        <v>13</v>
      </c>
      <c r="AL352" s="14" t="s">
        <v>13</v>
      </c>
      <c r="AM352" s="14" t="s">
        <v>13</v>
      </c>
      <c r="AN352" s="14" t="s">
        <v>13</v>
      </c>
      <c r="AO352" s="14" t="s">
        <v>13</v>
      </c>
    </row>
    <row r="353" spans="1:41" hidden="1" x14ac:dyDescent="0.3">
      <c r="A353" s="11">
        <v>3</v>
      </c>
      <c r="B353" s="11" t="str">
        <f t="shared" si="87"/>
        <v>-</v>
      </c>
      <c r="C353" s="11" t="str">
        <f t="shared" si="87"/>
        <v>-</v>
      </c>
      <c r="D353" s="11" t="str">
        <f t="shared" si="87"/>
        <v>-</v>
      </c>
      <c r="E353" s="13" t="str">
        <f t="shared" si="87"/>
        <v>MFI130</v>
      </c>
      <c r="F353" s="13" t="str">
        <f>Tableau14556[[#This Row],[Code métier]]&amp;Tableau14556[[#This Row],[Compteur ne rien saisir]]</f>
        <v>MFI1303</v>
      </c>
      <c r="G353" s="11" t="str">
        <f t="shared" si="88"/>
        <v>ND</v>
      </c>
      <c r="H353" s="38" t="str">
        <f t="shared" si="88"/>
        <v>-</v>
      </c>
      <c r="I353" s="13" t="str">
        <f t="shared" si="88"/>
        <v>-</v>
      </c>
      <c r="J353" s="13" t="str">
        <f t="shared" si="88"/>
        <v>-</v>
      </c>
      <c r="K353" s="13" t="str">
        <f t="shared" si="88"/>
        <v>-</v>
      </c>
      <c r="L353" s="13" t="str">
        <f t="shared" si="88"/>
        <v>-</v>
      </c>
      <c r="M353" s="13" t="str">
        <f t="shared" si="88"/>
        <v>-</v>
      </c>
      <c r="N353" s="13" t="str">
        <f t="shared" si="88"/>
        <v>-</v>
      </c>
      <c r="O353" s="13" t="str">
        <f t="shared" si="88"/>
        <v>-</v>
      </c>
      <c r="P353" s="13" t="str">
        <f t="shared" si="88"/>
        <v>-</v>
      </c>
      <c r="Q353" s="13" t="str">
        <f t="shared" si="88"/>
        <v>-</v>
      </c>
      <c r="R353" s="13" t="str">
        <f t="shared" si="88"/>
        <v>-</v>
      </c>
      <c r="S353" s="13" t="str">
        <f t="shared" si="88"/>
        <v>-</v>
      </c>
      <c r="T353" s="13" t="str">
        <f t="shared" si="88"/>
        <v>-</v>
      </c>
      <c r="U353" s="13" t="str">
        <f t="shared" si="88"/>
        <v>-</v>
      </c>
      <c r="V353" s="27" t="s">
        <v>13</v>
      </c>
      <c r="W353" s="4" t="s">
        <v>13</v>
      </c>
      <c r="X353" s="4" t="s">
        <v>13</v>
      </c>
      <c r="Y353" s="4" t="s">
        <v>13</v>
      </c>
      <c r="Z353" s="4" t="s">
        <v>13</v>
      </c>
      <c r="AA353" s="4" t="s">
        <v>13</v>
      </c>
      <c r="AB353" s="96" t="s">
        <v>13</v>
      </c>
      <c r="AC353" s="96" t="s">
        <v>13</v>
      </c>
      <c r="AD353" s="96" t="s">
        <v>13</v>
      </c>
      <c r="AE353" s="96" t="str">
        <f>IF(Tableau14556[[#This Row],[N° RNCP-RS]]="-","-","https://www.francecompetences.fr/recherche/rncp/"&amp;Tableau14556[[#This Row],[N° RNCP-RS]])</f>
        <v>-</v>
      </c>
      <c r="AF353" s="96" t="s">
        <v>13</v>
      </c>
      <c r="AG353" s="14" t="s">
        <v>13</v>
      </c>
      <c r="AH353" s="8" t="s">
        <v>13</v>
      </c>
      <c r="AI353" s="14" t="s">
        <v>13</v>
      </c>
      <c r="AJ353" s="8" t="s">
        <v>13</v>
      </c>
      <c r="AK353" s="8" t="s">
        <v>13</v>
      </c>
      <c r="AL353" s="14" t="s">
        <v>13</v>
      </c>
      <c r="AM353" s="14" t="s">
        <v>13</v>
      </c>
      <c r="AN353" s="14" t="s">
        <v>13</v>
      </c>
      <c r="AO353" s="14" t="s">
        <v>13</v>
      </c>
    </row>
    <row r="354" spans="1:41" hidden="1" x14ac:dyDescent="0.3">
      <c r="A354" s="11">
        <v>4</v>
      </c>
      <c r="B354" s="11" t="str">
        <f t="shared" si="87"/>
        <v>-</v>
      </c>
      <c r="C354" s="11" t="str">
        <f t="shared" si="87"/>
        <v>-</v>
      </c>
      <c r="D354" s="11" t="str">
        <f t="shared" si="87"/>
        <v>-</v>
      </c>
      <c r="E354" s="13" t="str">
        <f t="shared" si="87"/>
        <v>MFI130</v>
      </c>
      <c r="F354" s="13" t="str">
        <f>Tableau14556[[#This Row],[Code métier]]&amp;Tableau14556[[#This Row],[Compteur ne rien saisir]]</f>
        <v>MFI1304</v>
      </c>
      <c r="G354" s="11" t="str">
        <f t="shared" si="88"/>
        <v>ND</v>
      </c>
      <c r="H354" s="38" t="str">
        <f t="shared" si="88"/>
        <v>-</v>
      </c>
      <c r="I354" s="13" t="str">
        <f t="shared" si="88"/>
        <v>-</v>
      </c>
      <c r="J354" s="13" t="str">
        <f t="shared" si="88"/>
        <v>-</v>
      </c>
      <c r="K354" s="13" t="str">
        <f t="shared" si="88"/>
        <v>-</v>
      </c>
      <c r="L354" s="13" t="str">
        <f t="shared" si="88"/>
        <v>-</v>
      </c>
      <c r="M354" s="13" t="str">
        <f t="shared" si="88"/>
        <v>-</v>
      </c>
      <c r="N354" s="13" t="str">
        <f t="shared" si="88"/>
        <v>-</v>
      </c>
      <c r="O354" s="13" t="str">
        <f t="shared" si="88"/>
        <v>-</v>
      </c>
      <c r="P354" s="13" t="str">
        <f t="shared" si="88"/>
        <v>-</v>
      </c>
      <c r="Q354" s="13" t="str">
        <f t="shared" si="88"/>
        <v>-</v>
      </c>
      <c r="R354" s="13" t="str">
        <f t="shared" si="88"/>
        <v>-</v>
      </c>
      <c r="S354" s="13" t="str">
        <f t="shared" si="88"/>
        <v>-</v>
      </c>
      <c r="T354" s="13" t="str">
        <f t="shared" si="88"/>
        <v>-</v>
      </c>
      <c r="U354" s="13" t="str">
        <f t="shared" si="88"/>
        <v>-</v>
      </c>
      <c r="V354" s="27" t="s">
        <v>13</v>
      </c>
      <c r="W354" s="4" t="s">
        <v>13</v>
      </c>
      <c r="X354" s="4" t="s">
        <v>13</v>
      </c>
      <c r="Y354" s="4" t="s">
        <v>13</v>
      </c>
      <c r="Z354" s="4" t="s">
        <v>13</v>
      </c>
      <c r="AA354" s="4" t="s">
        <v>13</v>
      </c>
      <c r="AB354" s="96" t="s">
        <v>13</v>
      </c>
      <c r="AC354" s="96" t="s">
        <v>13</v>
      </c>
      <c r="AD354" s="96" t="s">
        <v>13</v>
      </c>
      <c r="AE354" s="96" t="str">
        <f>IF(Tableau14556[[#This Row],[N° RNCP-RS]]="-","-","https://www.francecompetences.fr/recherche/rncp/"&amp;Tableau14556[[#This Row],[N° RNCP-RS]])</f>
        <v>-</v>
      </c>
      <c r="AF354" s="96" t="s">
        <v>13</v>
      </c>
      <c r="AG354" s="14" t="s">
        <v>13</v>
      </c>
      <c r="AH354" s="8" t="s">
        <v>13</v>
      </c>
      <c r="AI354" s="14" t="s">
        <v>13</v>
      </c>
      <c r="AJ354" s="8" t="s">
        <v>13</v>
      </c>
      <c r="AK354" s="8" t="s">
        <v>13</v>
      </c>
      <c r="AL354" s="14" t="s">
        <v>13</v>
      </c>
      <c r="AM354" s="14" t="s">
        <v>13</v>
      </c>
      <c r="AN354" s="14" t="s">
        <v>13</v>
      </c>
      <c r="AO354" s="14" t="s">
        <v>13</v>
      </c>
    </row>
    <row r="355" spans="1:41" hidden="1" x14ac:dyDescent="0.3">
      <c r="A355" s="11">
        <v>5</v>
      </c>
      <c r="B355" s="11" t="str">
        <f t="shared" si="87"/>
        <v>-</v>
      </c>
      <c r="C355" s="11" t="str">
        <f t="shared" si="87"/>
        <v>-</v>
      </c>
      <c r="D355" s="11" t="str">
        <f t="shared" si="87"/>
        <v>-</v>
      </c>
      <c r="E355" s="13" t="str">
        <f t="shared" si="87"/>
        <v>MFI130</v>
      </c>
      <c r="F355" s="13" t="str">
        <f>Tableau14556[[#This Row],[Code métier]]&amp;Tableau14556[[#This Row],[Compteur ne rien saisir]]</f>
        <v>MFI1305</v>
      </c>
      <c r="G355" s="11" t="str">
        <f t="shared" si="88"/>
        <v>ND</v>
      </c>
      <c r="H355" s="38" t="str">
        <f t="shared" si="88"/>
        <v>-</v>
      </c>
      <c r="I355" s="13" t="str">
        <f t="shared" si="88"/>
        <v>-</v>
      </c>
      <c r="J355" s="13" t="str">
        <f t="shared" si="88"/>
        <v>-</v>
      </c>
      <c r="K355" s="13" t="str">
        <f t="shared" si="88"/>
        <v>-</v>
      </c>
      <c r="L355" s="13" t="str">
        <f t="shared" si="88"/>
        <v>-</v>
      </c>
      <c r="M355" s="13" t="str">
        <f t="shared" si="88"/>
        <v>-</v>
      </c>
      <c r="N355" s="13" t="str">
        <f t="shared" si="88"/>
        <v>-</v>
      </c>
      <c r="O355" s="13" t="str">
        <f t="shared" si="88"/>
        <v>-</v>
      </c>
      <c r="P355" s="13" t="str">
        <f t="shared" si="88"/>
        <v>-</v>
      </c>
      <c r="Q355" s="13" t="str">
        <f t="shared" si="88"/>
        <v>-</v>
      </c>
      <c r="R355" s="13" t="str">
        <f t="shared" si="88"/>
        <v>-</v>
      </c>
      <c r="S355" s="13" t="str">
        <f t="shared" si="88"/>
        <v>-</v>
      </c>
      <c r="T355" s="13" t="str">
        <f t="shared" si="88"/>
        <v>-</v>
      </c>
      <c r="U355" s="13" t="str">
        <f t="shared" si="88"/>
        <v>-</v>
      </c>
      <c r="V355" s="27" t="s">
        <v>13</v>
      </c>
      <c r="W355" s="4" t="s">
        <v>13</v>
      </c>
      <c r="X355" s="4" t="s">
        <v>13</v>
      </c>
      <c r="Y355" s="4" t="s">
        <v>13</v>
      </c>
      <c r="Z355" s="4" t="s">
        <v>13</v>
      </c>
      <c r="AA355" s="4" t="s">
        <v>13</v>
      </c>
      <c r="AB355" s="96" t="s">
        <v>13</v>
      </c>
      <c r="AC355" s="96" t="s">
        <v>13</v>
      </c>
      <c r="AD355" s="96" t="s">
        <v>13</v>
      </c>
      <c r="AE355" s="96" t="str">
        <f>IF(Tableau14556[[#This Row],[N° RNCP-RS]]="-","-","https://www.francecompetences.fr/recherche/rncp/"&amp;Tableau14556[[#This Row],[N° RNCP-RS]])</f>
        <v>-</v>
      </c>
      <c r="AF355" s="96" t="s">
        <v>13</v>
      </c>
      <c r="AG355" s="14" t="s">
        <v>13</v>
      </c>
      <c r="AH355" s="8" t="s">
        <v>13</v>
      </c>
      <c r="AI355" s="14" t="s">
        <v>13</v>
      </c>
      <c r="AJ355" s="8" t="s">
        <v>13</v>
      </c>
      <c r="AK355" s="8" t="s">
        <v>13</v>
      </c>
      <c r="AL355" s="14" t="s">
        <v>13</v>
      </c>
      <c r="AM355" s="14" t="s">
        <v>13</v>
      </c>
      <c r="AN355" s="14" t="s">
        <v>13</v>
      </c>
      <c r="AO355" s="14" t="s">
        <v>13</v>
      </c>
    </row>
    <row r="356" spans="1:41" hidden="1" x14ac:dyDescent="0.3">
      <c r="A356" s="11">
        <v>6</v>
      </c>
      <c r="B356" s="11" t="str">
        <f t="shared" si="87"/>
        <v>-</v>
      </c>
      <c r="C356" s="11" t="str">
        <f t="shared" si="87"/>
        <v>-</v>
      </c>
      <c r="D356" s="11" t="str">
        <f t="shared" si="87"/>
        <v>-</v>
      </c>
      <c r="E356" s="13" t="str">
        <f t="shared" si="87"/>
        <v>MFI130</v>
      </c>
      <c r="F356" s="13" t="str">
        <f>Tableau14556[[#This Row],[Code métier]]&amp;Tableau14556[[#This Row],[Compteur ne rien saisir]]</f>
        <v>MFI1306</v>
      </c>
      <c r="G356" s="11" t="str">
        <f t="shared" si="88"/>
        <v>ND</v>
      </c>
      <c r="H356" s="38" t="str">
        <f t="shared" si="88"/>
        <v>-</v>
      </c>
      <c r="I356" s="13" t="str">
        <f t="shared" si="88"/>
        <v>-</v>
      </c>
      <c r="J356" s="13" t="str">
        <f t="shared" si="88"/>
        <v>-</v>
      </c>
      <c r="K356" s="13" t="str">
        <f t="shared" si="88"/>
        <v>-</v>
      </c>
      <c r="L356" s="13" t="str">
        <f t="shared" si="88"/>
        <v>-</v>
      </c>
      <c r="M356" s="13" t="str">
        <f t="shared" si="88"/>
        <v>-</v>
      </c>
      <c r="N356" s="13" t="str">
        <f t="shared" si="88"/>
        <v>-</v>
      </c>
      <c r="O356" s="13" t="str">
        <f t="shared" si="88"/>
        <v>-</v>
      </c>
      <c r="P356" s="13" t="str">
        <f t="shared" si="88"/>
        <v>-</v>
      </c>
      <c r="Q356" s="13" t="str">
        <f t="shared" si="88"/>
        <v>-</v>
      </c>
      <c r="R356" s="13" t="str">
        <f t="shared" si="88"/>
        <v>-</v>
      </c>
      <c r="S356" s="13" t="str">
        <f t="shared" si="88"/>
        <v>-</v>
      </c>
      <c r="T356" s="13" t="str">
        <f t="shared" si="88"/>
        <v>-</v>
      </c>
      <c r="U356" s="13" t="str">
        <f t="shared" si="88"/>
        <v>-</v>
      </c>
      <c r="V356" s="27" t="s">
        <v>13</v>
      </c>
      <c r="W356" s="4" t="s">
        <v>13</v>
      </c>
      <c r="X356" s="4" t="s">
        <v>13</v>
      </c>
      <c r="Y356" s="4" t="s">
        <v>13</v>
      </c>
      <c r="Z356" s="4" t="s">
        <v>13</v>
      </c>
      <c r="AA356" s="4" t="s">
        <v>13</v>
      </c>
      <c r="AB356" s="96" t="s">
        <v>13</v>
      </c>
      <c r="AC356" s="96" t="s">
        <v>13</v>
      </c>
      <c r="AD356" s="96" t="s">
        <v>13</v>
      </c>
      <c r="AE356" s="96" t="str">
        <f>IF(Tableau14556[[#This Row],[N° RNCP-RS]]="-","-","https://www.francecompetences.fr/recherche/rncp/"&amp;Tableau14556[[#This Row],[N° RNCP-RS]])</f>
        <v>-</v>
      </c>
      <c r="AF356" s="96" t="s">
        <v>13</v>
      </c>
      <c r="AG356" s="14" t="s">
        <v>13</v>
      </c>
      <c r="AH356" s="8" t="s">
        <v>13</v>
      </c>
      <c r="AI356" s="14" t="s">
        <v>13</v>
      </c>
      <c r="AJ356" s="8" t="s">
        <v>13</v>
      </c>
      <c r="AK356" s="8" t="s">
        <v>13</v>
      </c>
      <c r="AL356" s="14" t="s">
        <v>13</v>
      </c>
      <c r="AM356" s="14" t="s">
        <v>13</v>
      </c>
      <c r="AN356" s="14" t="s">
        <v>13</v>
      </c>
      <c r="AO356" s="14" t="s">
        <v>13</v>
      </c>
    </row>
    <row r="357" spans="1:41" hidden="1" x14ac:dyDescent="0.3">
      <c r="A357" s="11">
        <v>7</v>
      </c>
      <c r="B357" s="11" t="str">
        <f t="shared" si="87"/>
        <v>-</v>
      </c>
      <c r="C357" s="11" t="str">
        <f t="shared" si="87"/>
        <v>-</v>
      </c>
      <c r="D357" s="11" t="str">
        <f t="shared" si="87"/>
        <v>-</v>
      </c>
      <c r="E357" s="13" t="str">
        <f t="shared" si="87"/>
        <v>MFI130</v>
      </c>
      <c r="F357" s="13" t="str">
        <f>Tableau14556[[#This Row],[Code métier]]&amp;Tableau14556[[#This Row],[Compteur ne rien saisir]]</f>
        <v>MFI1307</v>
      </c>
      <c r="G357" s="11" t="str">
        <f t="shared" si="88"/>
        <v>ND</v>
      </c>
      <c r="H357" s="38" t="str">
        <f t="shared" si="88"/>
        <v>-</v>
      </c>
      <c r="I357" s="13" t="str">
        <f t="shared" si="88"/>
        <v>-</v>
      </c>
      <c r="J357" s="13" t="str">
        <f t="shared" si="88"/>
        <v>-</v>
      </c>
      <c r="K357" s="13" t="str">
        <f t="shared" si="88"/>
        <v>-</v>
      </c>
      <c r="L357" s="13" t="str">
        <f t="shared" si="88"/>
        <v>-</v>
      </c>
      <c r="M357" s="13" t="str">
        <f t="shared" si="88"/>
        <v>-</v>
      </c>
      <c r="N357" s="13" t="str">
        <f t="shared" si="88"/>
        <v>-</v>
      </c>
      <c r="O357" s="13" t="str">
        <f t="shared" si="88"/>
        <v>-</v>
      </c>
      <c r="P357" s="13" t="str">
        <f t="shared" si="88"/>
        <v>-</v>
      </c>
      <c r="Q357" s="13" t="str">
        <f t="shared" si="88"/>
        <v>-</v>
      </c>
      <c r="R357" s="13" t="str">
        <f t="shared" si="88"/>
        <v>-</v>
      </c>
      <c r="S357" s="13" t="str">
        <f t="shared" si="88"/>
        <v>-</v>
      </c>
      <c r="T357" s="13" t="str">
        <f t="shared" si="88"/>
        <v>-</v>
      </c>
      <c r="U357" s="13" t="str">
        <f t="shared" si="88"/>
        <v>-</v>
      </c>
      <c r="V357" s="27" t="s">
        <v>13</v>
      </c>
      <c r="W357" s="4" t="s">
        <v>13</v>
      </c>
      <c r="X357" s="4" t="s">
        <v>13</v>
      </c>
      <c r="Y357" s="4" t="s">
        <v>13</v>
      </c>
      <c r="Z357" s="4" t="s">
        <v>13</v>
      </c>
      <c r="AA357" s="4" t="s">
        <v>13</v>
      </c>
      <c r="AB357" s="96" t="s">
        <v>13</v>
      </c>
      <c r="AC357" s="96" t="s">
        <v>13</v>
      </c>
      <c r="AD357" s="96" t="s">
        <v>13</v>
      </c>
      <c r="AE357" s="96" t="str">
        <f>IF(Tableau14556[[#This Row],[N° RNCP-RS]]="-","-","https://www.francecompetences.fr/recherche/rncp/"&amp;Tableau14556[[#This Row],[N° RNCP-RS]])</f>
        <v>-</v>
      </c>
      <c r="AF357" s="96" t="s">
        <v>13</v>
      </c>
      <c r="AG357" s="14" t="s">
        <v>13</v>
      </c>
      <c r="AH357" s="8" t="s">
        <v>13</v>
      </c>
      <c r="AI357" s="14" t="s">
        <v>13</v>
      </c>
      <c r="AJ357" s="8" t="s">
        <v>13</v>
      </c>
      <c r="AK357" s="8" t="s">
        <v>13</v>
      </c>
      <c r="AL357" s="14" t="s">
        <v>13</v>
      </c>
      <c r="AM357" s="14" t="s">
        <v>13</v>
      </c>
      <c r="AN357" s="14" t="s">
        <v>13</v>
      </c>
      <c r="AO357" s="14" t="s">
        <v>13</v>
      </c>
    </row>
    <row r="358" spans="1:41" hidden="1" x14ac:dyDescent="0.3">
      <c r="A358" s="11">
        <v>8</v>
      </c>
      <c r="B358" s="11" t="str">
        <f t="shared" si="87"/>
        <v>-</v>
      </c>
      <c r="C358" s="11" t="str">
        <f t="shared" si="87"/>
        <v>-</v>
      </c>
      <c r="D358" s="11" t="str">
        <f t="shared" si="87"/>
        <v>-</v>
      </c>
      <c r="E358" s="13" t="str">
        <f t="shared" si="87"/>
        <v>MFI130</v>
      </c>
      <c r="F358" s="13" t="str">
        <f>Tableau14556[[#This Row],[Code métier]]&amp;Tableau14556[[#This Row],[Compteur ne rien saisir]]</f>
        <v>MFI1308</v>
      </c>
      <c r="G358" s="11" t="str">
        <f t="shared" si="88"/>
        <v>ND</v>
      </c>
      <c r="H358" s="38" t="str">
        <f t="shared" si="88"/>
        <v>-</v>
      </c>
      <c r="I358" s="13" t="str">
        <f t="shared" si="88"/>
        <v>-</v>
      </c>
      <c r="J358" s="13" t="str">
        <f t="shared" si="88"/>
        <v>-</v>
      </c>
      <c r="K358" s="13" t="str">
        <f t="shared" si="88"/>
        <v>-</v>
      </c>
      <c r="L358" s="13" t="str">
        <f t="shared" si="88"/>
        <v>-</v>
      </c>
      <c r="M358" s="13" t="str">
        <f t="shared" si="88"/>
        <v>-</v>
      </c>
      <c r="N358" s="13" t="str">
        <f t="shared" si="88"/>
        <v>-</v>
      </c>
      <c r="O358" s="13" t="str">
        <f t="shared" si="88"/>
        <v>-</v>
      </c>
      <c r="P358" s="13" t="str">
        <f t="shared" si="88"/>
        <v>-</v>
      </c>
      <c r="Q358" s="13" t="str">
        <f t="shared" si="88"/>
        <v>-</v>
      </c>
      <c r="R358" s="13" t="str">
        <f t="shared" si="88"/>
        <v>-</v>
      </c>
      <c r="S358" s="13" t="str">
        <f t="shared" si="88"/>
        <v>-</v>
      </c>
      <c r="T358" s="13" t="str">
        <f t="shared" si="88"/>
        <v>-</v>
      </c>
      <c r="U358" s="13" t="str">
        <f t="shared" si="88"/>
        <v>-</v>
      </c>
      <c r="V358" s="27" t="s">
        <v>13</v>
      </c>
      <c r="W358" s="4" t="s">
        <v>13</v>
      </c>
      <c r="X358" s="4" t="s">
        <v>13</v>
      </c>
      <c r="Y358" s="4" t="s">
        <v>13</v>
      </c>
      <c r="Z358" s="4" t="s">
        <v>13</v>
      </c>
      <c r="AA358" s="4" t="s">
        <v>13</v>
      </c>
      <c r="AB358" s="96" t="s">
        <v>13</v>
      </c>
      <c r="AC358" s="96" t="s">
        <v>13</v>
      </c>
      <c r="AD358" s="96" t="s">
        <v>13</v>
      </c>
      <c r="AE358" s="96" t="str">
        <f>IF(Tableau14556[[#This Row],[N° RNCP-RS]]="-","-","https://www.francecompetences.fr/recherche/rncp/"&amp;Tableau14556[[#This Row],[N° RNCP-RS]])</f>
        <v>-</v>
      </c>
      <c r="AF358" s="96" t="s">
        <v>13</v>
      </c>
      <c r="AG358" s="14" t="s">
        <v>13</v>
      </c>
      <c r="AH358" s="8" t="s">
        <v>13</v>
      </c>
      <c r="AI358" s="14" t="s">
        <v>13</v>
      </c>
      <c r="AJ358" s="8" t="s">
        <v>13</v>
      </c>
      <c r="AK358" s="8" t="s">
        <v>13</v>
      </c>
      <c r="AL358" s="14" t="s">
        <v>13</v>
      </c>
      <c r="AM358" s="14" t="s">
        <v>13</v>
      </c>
      <c r="AN358" s="14" t="s">
        <v>13</v>
      </c>
      <c r="AO358" s="14" t="s">
        <v>13</v>
      </c>
    </row>
    <row r="359" spans="1:41" hidden="1" x14ac:dyDescent="0.3">
      <c r="A359" s="11">
        <v>9</v>
      </c>
      <c r="B359" s="11" t="str">
        <f t="shared" si="87"/>
        <v>-</v>
      </c>
      <c r="C359" s="11" t="str">
        <f t="shared" si="87"/>
        <v>-</v>
      </c>
      <c r="D359" s="11" t="str">
        <f t="shared" si="87"/>
        <v>-</v>
      </c>
      <c r="E359" s="13" t="str">
        <f t="shared" si="87"/>
        <v>MFI130</v>
      </c>
      <c r="F359" s="13" t="str">
        <f>Tableau14556[[#This Row],[Code métier]]&amp;Tableau14556[[#This Row],[Compteur ne rien saisir]]</f>
        <v>MFI1309</v>
      </c>
      <c r="G359" s="11" t="str">
        <f t="shared" si="88"/>
        <v>ND</v>
      </c>
      <c r="H359" s="38" t="str">
        <f t="shared" si="88"/>
        <v>-</v>
      </c>
      <c r="I359" s="13" t="str">
        <f t="shared" si="88"/>
        <v>-</v>
      </c>
      <c r="J359" s="13" t="str">
        <f t="shared" si="88"/>
        <v>-</v>
      </c>
      <c r="K359" s="13" t="str">
        <f t="shared" si="88"/>
        <v>-</v>
      </c>
      <c r="L359" s="13" t="str">
        <f t="shared" si="88"/>
        <v>-</v>
      </c>
      <c r="M359" s="13" t="str">
        <f t="shared" si="88"/>
        <v>-</v>
      </c>
      <c r="N359" s="13" t="str">
        <f t="shared" si="88"/>
        <v>-</v>
      </c>
      <c r="O359" s="13" t="str">
        <f t="shared" si="88"/>
        <v>-</v>
      </c>
      <c r="P359" s="13" t="str">
        <f t="shared" si="88"/>
        <v>-</v>
      </c>
      <c r="Q359" s="13" t="str">
        <f t="shared" si="88"/>
        <v>-</v>
      </c>
      <c r="R359" s="13" t="str">
        <f t="shared" si="88"/>
        <v>-</v>
      </c>
      <c r="S359" s="13" t="str">
        <f t="shared" si="88"/>
        <v>-</v>
      </c>
      <c r="T359" s="13" t="str">
        <f t="shared" si="88"/>
        <v>-</v>
      </c>
      <c r="U359" s="13" t="str">
        <f t="shared" si="88"/>
        <v>-</v>
      </c>
      <c r="V359" s="27" t="s">
        <v>13</v>
      </c>
      <c r="W359" s="4" t="s">
        <v>13</v>
      </c>
      <c r="X359" s="4" t="s">
        <v>13</v>
      </c>
      <c r="Y359" s="4" t="s">
        <v>13</v>
      </c>
      <c r="Z359" s="4" t="s">
        <v>13</v>
      </c>
      <c r="AA359" s="4" t="s">
        <v>13</v>
      </c>
      <c r="AB359" s="96" t="s">
        <v>13</v>
      </c>
      <c r="AC359" s="96" t="s">
        <v>13</v>
      </c>
      <c r="AD359" s="96" t="s">
        <v>13</v>
      </c>
      <c r="AE359" s="96" t="str">
        <f>IF(Tableau14556[[#This Row],[N° RNCP-RS]]="-","-","https://www.francecompetences.fr/recherche/rncp/"&amp;Tableau14556[[#This Row],[N° RNCP-RS]])</f>
        <v>-</v>
      </c>
      <c r="AF359" s="96" t="s">
        <v>13</v>
      </c>
      <c r="AG359" s="14" t="s">
        <v>13</v>
      </c>
      <c r="AH359" s="8" t="s">
        <v>13</v>
      </c>
      <c r="AI359" s="14" t="s">
        <v>13</v>
      </c>
      <c r="AJ359" s="8" t="s">
        <v>13</v>
      </c>
      <c r="AK359" s="8" t="s">
        <v>13</v>
      </c>
      <c r="AL359" s="14" t="s">
        <v>13</v>
      </c>
      <c r="AM359" s="14" t="s">
        <v>13</v>
      </c>
      <c r="AN359" s="14" t="s">
        <v>13</v>
      </c>
      <c r="AO359" s="14" t="s">
        <v>13</v>
      </c>
    </row>
    <row r="360" spans="1:41" hidden="1" x14ac:dyDescent="0.3">
      <c r="A360" s="11">
        <v>10</v>
      </c>
      <c r="B360" s="11" t="str">
        <f t="shared" si="87"/>
        <v>-</v>
      </c>
      <c r="C360" s="11" t="str">
        <f t="shared" si="87"/>
        <v>-</v>
      </c>
      <c r="D360" s="11" t="str">
        <f t="shared" si="87"/>
        <v>-</v>
      </c>
      <c r="E360" s="13" t="str">
        <f t="shared" si="87"/>
        <v>MFI130</v>
      </c>
      <c r="F360" s="13" t="str">
        <f>Tableau14556[[#This Row],[Code métier]]&amp;Tableau14556[[#This Row],[Compteur ne rien saisir]]</f>
        <v>MFI13010</v>
      </c>
      <c r="G360" s="11" t="str">
        <f t="shared" si="88"/>
        <v>ND</v>
      </c>
      <c r="H360" s="38" t="str">
        <f t="shared" si="88"/>
        <v>-</v>
      </c>
      <c r="I360" s="13" t="str">
        <f t="shared" si="88"/>
        <v>-</v>
      </c>
      <c r="J360" s="13" t="str">
        <f t="shared" si="88"/>
        <v>-</v>
      </c>
      <c r="K360" s="13" t="str">
        <f t="shared" si="88"/>
        <v>-</v>
      </c>
      <c r="L360" s="13" t="str">
        <f t="shared" si="88"/>
        <v>-</v>
      </c>
      <c r="M360" s="13" t="str">
        <f t="shared" si="88"/>
        <v>-</v>
      </c>
      <c r="N360" s="13" t="str">
        <f t="shared" si="88"/>
        <v>-</v>
      </c>
      <c r="O360" s="13" t="str">
        <f t="shared" si="88"/>
        <v>-</v>
      </c>
      <c r="P360" s="13" t="str">
        <f t="shared" si="88"/>
        <v>-</v>
      </c>
      <c r="Q360" s="13" t="str">
        <f t="shared" si="88"/>
        <v>-</v>
      </c>
      <c r="R360" s="13" t="str">
        <f t="shared" si="88"/>
        <v>-</v>
      </c>
      <c r="S360" s="13" t="str">
        <f t="shared" si="88"/>
        <v>-</v>
      </c>
      <c r="T360" s="13" t="str">
        <f t="shared" si="88"/>
        <v>-</v>
      </c>
      <c r="U360" s="13" t="str">
        <f t="shared" si="88"/>
        <v>-</v>
      </c>
      <c r="V360" s="27" t="s">
        <v>13</v>
      </c>
      <c r="W360" s="4" t="s">
        <v>13</v>
      </c>
      <c r="X360" s="4" t="s">
        <v>13</v>
      </c>
      <c r="Y360" s="4" t="s">
        <v>13</v>
      </c>
      <c r="Z360" s="4" t="s">
        <v>13</v>
      </c>
      <c r="AA360" s="4" t="s">
        <v>13</v>
      </c>
      <c r="AB360" s="96" t="s">
        <v>13</v>
      </c>
      <c r="AC360" s="96" t="s">
        <v>13</v>
      </c>
      <c r="AD360" s="96" t="s">
        <v>13</v>
      </c>
      <c r="AE360" s="96" t="str">
        <f>IF(Tableau14556[[#This Row],[N° RNCP-RS]]="-","-","https://www.francecompetences.fr/recherche/rncp/"&amp;Tableau14556[[#This Row],[N° RNCP-RS]])</f>
        <v>-</v>
      </c>
      <c r="AF360" s="96" t="s">
        <v>13</v>
      </c>
      <c r="AG360" s="14" t="s">
        <v>13</v>
      </c>
      <c r="AH360" s="8" t="s">
        <v>13</v>
      </c>
      <c r="AI360" s="14" t="s">
        <v>13</v>
      </c>
      <c r="AJ360" s="8" t="s">
        <v>13</v>
      </c>
      <c r="AK360" s="8" t="s">
        <v>13</v>
      </c>
      <c r="AL360" s="14" t="s">
        <v>13</v>
      </c>
      <c r="AM360" s="14" t="s">
        <v>13</v>
      </c>
      <c r="AN360" s="14" t="s">
        <v>13</v>
      </c>
      <c r="AO360" s="14" t="s">
        <v>13</v>
      </c>
    </row>
    <row r="361" spans="1:41" hidden="1" x14ac:dyDescent="0.3">
      <c r="A361" s="11">
        <v>11</v>
      </c>
      <c r="B361" s="11" t="str">
        <f t="shared" si="87"/>
        <v>-</v>
      </c>
      <c r="C361" s="11" t="str">
        <f t="shared" si="87"/>
        <v>-</v>
      </c>
      <c r="D361" s="11" t="str">
        <f t="shared" si="87"/>
        <v>-</v>
      </c>
      <c r="E361" s="13" t="str">
        <f t="shared" si="87"/>
        <v>MFI130</v>
      </c>
      <c r="F361" s="13" t="str">
        <f>Tableau14556[[#This Row],[Code métier]]&amp;Tableau14556[[#This Row],[Compteur ne rien saisir]]</f>
        <v>MFI13011</v>
      </c>
      <c r="G361" s="11" t="str">
        <f t="shared" si="88"/>
        <v>ND</v>
      </c>
      <c r="H361" s="38" t="str">
        <f t="shared" si="88"/>
        <v>-</v>
      </c>
      <c r="I361" s="13" t="str">
        <f t="shared" si="88"/>
        <v>-</v>
      </c>
      <c r="J361" s="13" t="str">
        <f t="shared" si="88"/>
        <v>-</v>
      </c>
      <c r="K361" s="13" t="str">
        <f t="shared" si="88"/>
        <v>-</v>
      </c>
      <c r="L361" s="13" t="str">
        <f t="shared" ref="L361:U362" si="89">IF(L359="","",L359)</f>
        <v>-</v>
      </c>
      <c r="M361" s="13" t="str">
        <f t="shared" si="89"/>
        <v>-</v>
      </c>
      <c r="N361" s="13" t="str">
        <f t="shared" si="89"/>
        <v>-</v>
      </c>
      <c r="O361" s="13" t="str">
        <f t="shared" si="89"/>
        <v>-</v>
      </c>
      <c r="P361" s="13" t="str">
        <f t="shared" si="89"/>
        <v>-</v>
      </c>
      <c r="Q361" s="13" t="str">
        <f t="shared" si="89"/>
        <v>-</v>
      </c>
      <c r="R361" s="13" t="str">
        <f t="shared" si="89"/>
        <v>-</v>
      </c>
      <c r="S361" s="13" t="str">
        <f t="shared" si="89"/>
        <v>-</v>
      </c>
      <c r="T361" s="13" t="str">
        <f t="shared" si="89"/>
        <v>-</v>
      </c>
      <c r="U361" s="13" t="str">
        <f t="shared" si="89"/>
        <v>-</v>
      </c>
      <c r="V361" s="27" t="s">
        <v>13</v>
      </c>
      <c r="W361" s="4" t="s">
        <v>13</v>
      </c>
      <c r="X361" s="4" t="s">
        <v>13</v>
      </c>
      <c r="Y361" s="4" t="s">
        <v>13</v>
      </c>
      <c r="Z361" s="4" t="s">
        <v>13</v>
      </c>
      <c r="AA361" s="4" t="s">
        <v>13</v>
      </c>
      <c r="AB361" s="96" t="s">
        <v>13</v>
      </c>
      <c r="AC361" s="96" t="s">
        <v>13</v>
      </c>
      <c r="AD361" s="96" t="s">
        <v>13</v>
      </c>
      <c r="AE361" s="96" t="str">
        <f>IF(Tableau14556[[#This Row],[N° RNCP-RS]]="-","-","https://www.francecompetences.fr/recherche/rncp/"&amp;Tableau14556[[#This Row],[N° RNCP-RS]])</f>
        <v>-</v>
      </c>
      <c r="AF361" s="96" t="s">
        <v>13</v>
      </c>
      <c r="AG361" s="14" t="s">
        <v>13</v>
      </c>
      <c r="AH361" s="8" t="s">
        <v>13</v>
      </c>
      <c r="AI361" s="14" t="s">
        <v>13</v>
      </c>
      <c r="AJ361" s="8" t="s">
        <v>13</v>
      </c>
      <c r="AK361" s="8" t="s">
        <v>13</v>
      </c>
      <c r="AL361" s="14" t="s">
        <v>13</v>
      </c>
      <c r="AM361" s="14" t="s">
        <v>13</v>
      </c>
      <c r="AN361" s="14" t="s">
        <v>13</v>
      </c>
      <c r="AO361" s="14" t="s">
        <v>13</v>
      </c>
    </row>
    <row r="362" spans="1:41" hidden="1" x14ac:dyDescent="0.3">
      <c r="A362" s="11">
        <v>12</v>
      </c>
      <c r="B362" s="11" t="str">
        <f t="shared" si="87"/>
        <v>-</v>
      </c>
      <c r="C362" s="11" t="str">
        <f t="shared" si="87"/>
        <v>-</v>
      </c>
      <c r="D362" s="11" t="str">
        <f t="shared" si="87"/>
        <v>-</v>
      </c>
      <c r="E362" s="13" t="str">
        <f t="shared" si="87"/>
        <v>MFI130</v>
      </c>
      <c r="F362" s="13" t="str">
        <f>Tableau14556[[#This Row],[Code métier]]&amp;Tableau14556[[#This Row],[Compteur ne rien saisir]]</f>
        <v>MFI13012</v>
      </c>
      <c r="G362" s="11" t="str">
        <f t="shared" si="88"/>
        <v>ND</v>
      </c>
      <c r="H362" s="38" t="str">
        <f t="shared" si="88"/>
        <v>-</v>
      </c>
      <c r="I362" s="13" t="str">
        <f t="shared" si="88"/>
        <v>-</v>
      </c>
      <c r="J362" s="13" t="str">
        <f t="shared" si="88"/>
        <v>-</v>
      </c>
      <c r="K362" s="13" t="str">
        <f t="shared" si="88"/>
        <v>-</v>
      </c>
      <c r="L362" s="13" t="str">
        <f t="shared" si="89"/>
        <v>-</v>
      </c>
      <c r="M362" s="13" t="str">
        <f t="shared" si="89"/>
        <v>-</v>
      </c>
      <c r="N362" s="13" t="str">
        <f t="shared" si="89"/>
        <v>-</v>
      </c>
      <c r="O362" s="13" t="str">
        <f t="shared" si="89"/>
        <v>-</v>
      </c>
      <c r="P362" s="13" t="str">
        <f t="shared" si="89"/>
        <v>-</v>
      </c>
      <c r="Q362" s="13" t="str">
        <f t="shared" si="89"/>
        <v>-</v>
      </c>
      <c r="R362" s="13" t="str">
        <f t="shared" si="89"/>
        <v>-</v>
      </c>
      <c r="S362" s="13" t="str">
        <f t="shared" si="89"/>
        <v>-</v>
      </c>
      <c r="T362" s="13" t="str">
        <f t="shared" si="89"/>
        <v>-</v>
      </c>
      <c r="U362" s="13" t="str">
        <f t="shared" si="89"/>
        <v>-</v>
      </c>
      <c r="V362" s="27" t="s">
        <v>13</v>
      </c>
      <c r="W362" s="4" t="s">
        <v>13</v>
      </c>
      <c r="X362" s="4" t="s">
        <v>13</v>
      </c>
      <c r="Y362" s="4" t="s">
        <v>13</v>
      </c>
      <c r="Z362" s="4" t="s">
        <v>13</v>
      </c>
      <c r="AA362" s="4" t="s">
        <v>13</v>
      </c>
      <c r="AB362" s="96" t="s">
        <v>13</v>
      </c>
      <c r="AC362" s="96" t="s">
        <v>13</v>
      </c>
      <c r="AD362" s="96" t="s">
        <v>13</v>
      </c>
      <c r="AE362" s="96" t="str">
        <f>IF(Tableau14556[[#This Row],[N° RNCP-RS]]="-","-","https://www.francecompetences.fr/recherche/rncp/"&amp;Tableau14556[[#This Row],[N° RNCP-RS]])</f>
        <v>-</v>
      </c>
      <c r="AF362" s="96" t="s">
        <v>13</v>
      </c>
      <c r="AG362" s="14" t="s">
        <v>13</v>
      </c>
      <c r="AH362" s="8" t="s">
        <v>13</v>
      </c>
      <c r="AI362" s="14" t="s">
        <v>13</v>
      </c>
      <c r="AJ362" s="8" t="s">
        <v>13</v>
      </c>
      <c r="AK362" s="8" t="s">
        <v>13</v>
      </c>
      <c r="AL362" s="14" t="s">
        <v>13</v>
      </c>
      <c r="AM362" s="14" t="s">
        <v>13</v>
      </c>
      <c r="AN362" s="14" t="s">
        <v>13</v>
      </c>
      <c r="AO362" s="14" t="s">
        <v>13</v>
      </c>
    </row>
    <row r="363" spans="1:41" hidden="1" x14ac:dyDescent="0.3">
      <c r="A363" s="12">
        <v>1</v>
      </c>
      <c r="B363" s="7" t="s">
        <v>13</v>
      </c>
      <c r="C363" s="35" t="s">
        <v>13</v>
      </c>
      <c r="D363" s="7" t="s">
        <v>13</v>
      </c>
      <c r="E363" s="12" t="s">
        <v>72</v>
      </c>
      <c r="F363" s="12" t="str">
        <f>Tableau14556[[#This Row],[Code métier]]&amp;Tableau14556[[#This Row],[Compteur ne rien saisir]]</f>
        <v>MFI1311</v>
      </c>
      <c r="G363" s="35" t="s">
        <v>20</v>
      </c>
      <c r="H363" s="36" t="s">
        <v>13</v>
      </c>
      <c r="I363" s="8" t="s">
        <v>13</v>
      </c>
      <c r="J363" s="8" t="s">
        <v>13</v>
      </c>
      <c r="K363" s="8" t="s">
        <v>13</v>
      </c>
      <c r="L363" s="8" t="s">
        <v>13</v>
      </c>
      <c r="M363" s="8" t="s">
        <v>13</v>
      </c>
      <c r="N363" s="8" t="s">
        <v>13</v>
      </c>
      <c r="O363" s="8" t="s">
        <v>13</v>
      </c>
      <c r="P363" s="8" t="s">
        <v>13</v>
      </c>
      <c r="Q363" s="8" t="s">
        <v>13</v>
      </c>
      <c r="R363" s="8" t="s">
        <v>13</v>
      </c>
      <c r="S363" s="8" t="s">
        <v>13</v>
      </c>
      <c r="T363" s="8" t="s">
        <v>13</v>
      </c>
      <c r="U363" s="8" t="s">
        <v>13</v>
      </c>
      <c r="V363" s="27" t="s">
        <v>13</v>
      </c>
      <c r="W363" s="4" t="s">
        <v>13</v>
      </c>
      <c r="X363" s="4" t="s">
        <v>13</v>
      </c>
      <c r="Y363" s="4" t="s">
        <v>13</v>
      </c>
      <c r="Z363" s="4" t="s">
        <v>13</v>
      </c>
      <c r="AA363" s="4" t="s">
        <v>13</v>
      </c>
      <c r="AB363" s="94" t="s">
        <v>13</v>
      </c>
      <c r="AC363" s="94" t="s">
        <v>13</v>
      </c>
      <c r="AD363" s="94" t="s">
        <v>13</v>
      </c>
      <c r="AE363" s="94" t="str">
        <f>IF(Tableau14556[[#This Row],[N° RNCP-RS]]="-","-","https://www.francecompetences.fr/recherche/rncp/"&amp;Tableau14556[[#This Row],[N° RNCP-RS]])</f>
        <v>-</v>
      </c>
      <c r="AF363" s="94" t="s">
        <v>13</v>
      </c>
      <c r="AG363" s="11" t="s">
        <v>13</v>
      </c>
      <c r="AH363" s="5" t="s">
        <v>13</v>
      </c>
      <c r="AI363" s="11" t="s">
        <v>13</v>
      </c>
      <c r="AJ363" s="5" t="s">
        <v>13</v>
      </c>
      <c r="AK363" s="5" t="s">
        <v>13</v>
      </c>
      <c r="AL363" s="11" t="s">
        <v>13</v>
      </c>
      <c r="AM363" s="11" t="s">
        <v>13</v>
      </c>
      <c r="AN363" s="11" t="s">
        <v>13</v>
      </c>
      <c r="AO363" s="11" t="s">
        <v>13</v>
      </c>
    </row>
    <row r="364" spans="1:41" hidden="1" x14ac:dyDescent="0.3">
      <c r="A364" s="12">
        <v>2</v>
      </c>
      <c r="B364" s="12" t="str">
        <f t="shared" ref="B364:E374" si="90">IF(B363="","",B363)</f>
        <v>-</v>
      </c>
      <c r="C364" s="12" t="str">
        <f t="shared" si="90"/>
        <v>-</v>
      </c>
      <c r="D364" s="12" t="str">
        <f t="shared" si="90"/>
        <v>-</v>
      </c>
      <c r="E364" s="12" t="str">
        <f t="shared" si="90"/>
        <v>MFI131</v>
      </c>
      <c r="F364" s="12" t="str">
        <f>Tableau14556[[#This Row],[Code métier]]&amp;Tableau14556[[#This Row],[Compteur ne rien saisir]]</f>
        <v>MFI1312</v>
      </c>
      <c r="G364" s="12" t="str">
        <f t="shared" ref="G364:U374" si="91">IF(G363="","",G363)</f>
        <v>ND</v>
      </c>
      <c r="H364" s="39" t="str">
        <f t="shared" si="91"/>
        <v>-</v>
      </c>
      <c r="I364" s="14" t="str">
        <f t="shared" si="91"/>
        <v>-</v>
      </c>
      <c r="J364" s="14" t="str">
        <f t="shared" si="91"/>
        <v>-</v>
      </c>
      <c r="K364" s="14" t="str">
        <f t="shared" si="91"/>
        <v>-</v>
      </c>
      <c r="L364" s="14" t="str">
        <f t="shared" si="91"/>
        <v>-</v>
      </c>
      <c r="M364" s="14" t="str">
        <f t="shared" si="91"/>
        <v>-</v>
      </c>
      <c r="N364" s="14" t="str">
        <f t="shared" si="91"/>
        <v>-</v>
      </c>
      <c r="O364" s="14" t="str">
        <f t="shared" si="91"/>
        <v>-</v>
      </c>
      <c r="P364" s="14" t="str">
        <f t="shared" si="91"/>
        <v>-</v>
      </c>
      <c r="Q364" s="14" t="str">
        <f t="shared" si="91"/>
        <v>-</v>
      </c>
      <c r="R364" s="14" t="str">
        <f t="shared" si="91"/>
        <v>-</v>
      </c>
      <c r="S364" s="14" t="str">
        <f t="shared" si="91"/>
        <v>-</v>
      </c>
      <c r="T364" s="14" t="str">
        <f t="shared" si="91"/>
        <v>-</v>
      </c>
      <c r="U364" s="14" t="str">
        <f t="shared" si="91"/>
        <v>-</v>
      </c>
      <c r="V364" s="27" t="s">
        <v>13</v>
      </c>
      <c r="W364" s="4" t="s">
        <v>13</v>
      </c>
      <c r="X364" s="4" t="s">
        <v>13</v>
      </c>
      <c r="Y364" s="4" t="s">
        <v>13</v>
      </c>
      <c r="Z364" s="4" t="s">
        <v>13</v>
      </c>
      <c r="AA364" s="4" t="s">
        <v>13</v>
      </c>
      <c r="AB364" s="95" t="s">
        <v>13</v>
      </c>
      <c r="AC364" s="95" t="s">
        <v>13</v>
      </c>
      <c r="AD364" s="95" t="s">
        <v>13</v>
      </c>
      <c r="AE364" s="95" t="str">
        <f>IF(Tableau14556[[#This Row],[N° RNCP-RS]]="-","-","https://www.francecompetences.fr/recherche/rncp/"&amp;Tableau14556[[#This Row],[N° RNCP-RS]])</f>
        <v>-</v>
      </c>
      <c r="AF364" s="95" t="s">
        <v>13</v>
      </c>
      <c r="AG364" s="13" t="s">
        <v>13</v>
      </c>
      <c r="AH364" s="26" t="s">
        <v>13</v>
      </c>
      <c r="AI364" s="13" t="s">
        <v>13</v>
      </c>
      <c r="AJ364" s="26" t="s">
        <v>13</v>
      </c>
      <c r="AK364" s="26" t="s">
        <v>13</v>
      </c>
      <c r="AL364" s="13" t="s">
        <v>13</v>
      </c>
      <c r="AM364" s="13" t="s">
        <v>13</v>
      </c>
      <c r="AN364" s="13" t="s">
        <v>13</v>
      </c>
      <c r="AO364" s="13" t="s">
        <v>13</v>
      </c>
    </row>
    <row r="365" spans="1:41" hidden="1" x14ac:dyDescent="0.3">
      <c r="A365" s="12">
        <v>3</v>
      </c>
      <c r="B365" s="12" t="str">
        <f t="shared" si="90"/>
        <v>-</v>
      </c>
      <c r="C365" s="12" t="str">
        <f t="shared" si="90"/>
        <v>-</v>
      </c>
      <c r="D365" s="12" t="str">
        <f t="shared" si="90"/>
        <v>-</v>
      </c>
      <c r="E365" s="12" t="str">
        <f t="shared" si="90"/>
        <v>MFI131</v>
      </c>
      <c r="F365" s="12" t="str">
        <f>Tableau14556[[#This Row],[Code métier]]&amp;Tableau14556[[#This Row],[Compteur ne rien saisir]]</f>
        <v>MFI1313</v>
      </c>
      <c r="G365" s="12" t="str">
        <f t="shared" si="91"/>
        <v>ND</v>
      </c>
      <c r="H365" s="39" t="str">
        <f t="shared" si="91"/>
        <v>-</v>
      </c>
      <c r="I365" s="14" t="str">
        <f t="shared" si="91"/>
        <v>-</v>
      </c>
      <c r="J365" s="14" t="str">
        <f t="shared" si="91"/>
        <v>-</v>
      </c>
      <c r="K365" s="14" t="str">
        <f t="shared" si="91"/>
        <v>-</v>
      </c>
      <c r="L365" s="14" t="str">
        <f t="shared" si="91"/>
        <v>-</v>
      </c>
      <c r="M365" s="14" t="str">
        <f t="shared" si="91"/>
        <v>-</v>
      </c>
      <c r="N365" s="14" t="str">
        <f t="shared" si="91"/>
        <v>-</v>
      </c>
      <c r="O365" s="14" t="str">
        <f t="shared" si="91"/>
        <v>-</v>
      </c>
      <c r="P365" s="14" t="str">
        <f t="shared" si="91"/>
        <v>-</v>
      </c>
      <c r="Q365" s="14" t="str">
        <f t="shared" si="91"/>
        <v>-</v>
      </c>
      <c r="R365" s="14" t="str">
        <f t="shared" si="91"/>
        <v>-</v>
      </c>
      <c r="S365" s="14" t="str">
        <f t="shared" si="91"/>
        <v>-</v>
      </c>
      <c r="T365" s="14" t="str">
        <f t="shared" si="91"/>
        <v>-</v>
      </c>
      <c r="U365" s="14" t="str">
        <f t="shared" si="91"/>
        <v>-</v>
      </c>
      <c r="V365" s="27" t="s">
        <v>13</v>
      </c>
      <c r="W365" s="4" t="s">
        <v>13</v>
      </c>
      <c r="X365" s="4" t="s">
        <v>13</v>
      </c>
      <c r="Y365" s="4" t="s">
        <v>13</v>
      </c>
      <c r="Z365" s="4" t="s">
        <v>13</v>
      </c>
      <c r="AA365" s="4" t="s">
        <v>13</v>
      </c>
      <c r="AB365" s="95" t="s">
        <v>13</v>
      </c>
      <c r="AC365" s="95" t="s">
        <v>13</v>
      </c>
      <c r="AD365" s="95" t="s">
        <v>13</v>
      </c>
      <c r="AE365" s="95" t="str">
        <f>IF(Tableau14556[[#This Row],[N° RNCP-RS]]="-","-","https://www.francecompetences.fr/recherche/rncp/"&amp;Tableau14556[[#This Row],[N° RNCP-RS]])</f>
        <v>-</v>
      </c>
      <c r="AF365" s="95" t="s">
        <v>13</v>
      </c>
      <c r="AG365" s="13" t="s">
        <v>13</v>
      </c>
      <c r="AH365" s="26" t="s">
        <v>13</v>
      </c>
      <c r="AI365" s="13" t="s">
        <v>13</v>
      </c>
      <c r="AJ365" s="26" t="s">
        <v>13</v>
      </c>
      <c r="AK365" s="26" t="s">
        <v>13</v>
      </c>
      <c r="AL365" s="13" t="s">
        <v>13</v>
      </c>
      <c r="AM365" s="13" t="s">
        <v>13</v>
      </c>
      <c r="AN365" s="13" t="s">
        <v>13</v>
      </c>
      <c r="AO365" s="13" t="s">
        <v>13</v>
      </c>
    </row>
    <row r="366" spans="1:41" hidden="1" x14ac:dyDescent="0.3">
      <c r="A366" s="12">
        <v>4</v>
      </c>
      <c r="B366" s="12" t="str">
        <f t="shared" si="90"/>
        <v>-</v>
      </c>
      <c r="C366" s="12" t="str">
        <f t="shared" si="90"/>
        <v>-</v>
      </c>
      <c r="D366" s="12" t="str">
        <f t="shared" si="90"/>
        <v>-</v>
      </c>
      <c r="E366" s="12" t="str">
        <f t="shared" si="90"/>
        <v>MFI131</v>
      </c>
      <c r="F366" s="12" t="str">
        <f>Tableau14556[[#This Row],[Code métier]]&amp;Tableau14556[[#This Row],[Compteur ne rien saisir]]</f>
        <v>MFI1314</v>
      </c>
      <c r="G366" s="12" t="str">
        <f t="shared" si="91"/>
        <v>ND</v>
      </c>
      <c r="H366" s="39" t="str">
        <f t="shared" si="91"/>
        <v>-</v>
      </c>
      <c r="I366" s="14" t="str">
        <f t="shared" si="91"/>
        <v>-</v>
      </c>
      <c r="J366" s="14" t="str">
        <f t="shared" si="91"/>
        <v>-</v>
      </c>
      <c r="K366" s="14" t="str">
        <f t="shared" si="91"/>
        <v>-</v>
      </c>
      <c r="L366" s="14" t="str">
        <f t="shared" si="91"/>
        <v>-</v>
      </c>
      <c r="M366" s="14" t="str">
        <f t="shared" si="91"/>
        <v>-</v>
      </c>
      <c r="N366" s="14" t="str">
        <f t="shared" si="91"/>
        <v>-</v>
      </c>
      <c r="O366" s="14" t="str">
        <f t="shared" si="91"/>
        <v>-</v>
      </c>
      <c r="P366" s="14" t="str">
        <f t="shared" si="91"/>
        <v>-</v>
      </c>
      <c r="Q366" s="14" t="str">
        <f t="shared" si="91"/>
        <v>-</v>
      </c>
      <c r="R366" s="14" t="str">
        <f t="shared" si="91"/>
        <v>-</v>
      </c>
      <c r="S366" s="14" t="str">
        <f t="shared" si="91"/>
        <v>-</v>
      </c>
      <c r="T366" s="14" t="str">
        <f t="shared" si="91"/>
        <v>-</v>
      </c>
      <c r="U366" s="14" t="str">
        <f t="shared" si="91"/>
        <v>-</v>
      </c>
      <c r="V366" s="27" t="s">
        <v>13</v>
      </c>
      <c r="W366" s="4" t="s">
        <v>13</v>
      </c>
      <c r="X366" s="4" t="s">
        <v>13</v>
      </c>
      <c r="Y366" s="4" t="s">
        <v>13</v>
      </c>
      <c r="Z366" s="4" t="s">
        <v>13</v>
      </c>
      <c r="AA366" s="4" t="s">
        <v>13</v>
      </c>
      <c r="AB366" s="95" t="s">
        <v>13</v>
      </c>
      <c r="AC366" s="95" t="s">
        <v>13</v>
      </c>
      <c r="AD366" s="95" t="s">
        <v>13</v>
      </c>
      <c r="AE366" s="95" t="str">
        <f>IF(Tableau14556[[#This Row],[N° RNCP-RS]]="-","-","https://www.francecompetences.fr/recherche/rncp/"&amp;Tableau14556[[#This Row],[N° RNCP-RS]])</f>
        <v>-</v>
      </c>
      <c r="AF366" s="95" t="s">
        <v>13</v>
      </c>
      <c r="AG366" s="13" t="s">
        <v>13</v>
      </c>
      <c r="AH366" s="26" t="s">
        <v>13</v>
      </c>
      <c r="AI366" s="13" t="s">
        <v>13</v>
      </c>
      <c r="AJ366" s="26" t="s">
        <v>13</v>
      </c>
      <c r="AK366" s="26" t="s">
        <v>13</v>
      </c>
      <c r="AL366" s="13" t="s">
        <v>13</v>
      </c>
      <c r="AM366" s="13" t="s">
        <v>13</v>
      </c>
      <c r="AN366" s="13" t="s">
        <v>13</v>
      </c>
      <c r="AO366" s="13" t="s">
        <v>13</v>
      </c>
    </row>
    <row r="367" spans="1:41" hidden="1" x14ac:dyDescent="0.3">
      <c r="A367" s="12">
        <v>5</v>
      </c>
      <c r="B367" s="12" t="str">
        <f t="shared" si="90"/>
        <v>-</v>
      </c>
      <c r="C367" s="12" t="str">
        <f t="shared" si="90"/>
        <v>-</v>
      </c>
      <c r="D367" s="12" t="str">
        <f t="shared" si="90"/>
        <v>-</v>
      </c>
      <c r="E367" s="12" t="str">
        <f t="shared" si="90"/>
        <v>MFI131</v>
      </c>
      <c r="F367" s="12" t="str">
        <f>Tableau14556[[#This Row],[Code métier]]&amp;Tableau14556[[#This Row],[Compteur ne rien saisir]]</f>
        <v>MFI1315</v>
      </c>
      <c r="G367" s="12" t="str">
        <f t="shared" si="91"/>
        <v>ND</v>
      </c>
      <c r="H367" s="39" t="str">
        <f t="shared" si="91"/>
        <v>-</v>
      </c>
      <c r="I367" s="14" t="str">
        <f t="shared" si="91"/>
        <v>-</v>
      </c>
      <c r="J367" s="14" t="str">
        <f t="shared" si="91"/>
        <v>-</v>
      </c>
      <c r="K367" s="14" t="str">
        <f t="shared" si="91"/>
        <v>-</v>
      </c>
      <c r="L367" s="14" t="str">
        <f t="shared" si="91"/>
        <v>-</v>
      </c>
      <c r="M367" s="14" t="str">
        <f t="shared" si="91"/>
        <v>-</v>
      </c>
      <c r="N367" s="14" t="str">
        <f t="shared" si="91"/>
        <v>-</v>
      </c>
      <c r="O367" s="14" t="str">
        <f t="shared" si="91"/>
        <v>-</v>
      </c>
      <c r="P367" s="14" t="str">
        <f t="shared" si="91"/>
        <v>-</v>
      </c>
      <c r="Q367" s="14" t="str">
        <f t="shared" si="91"/>
        <v>-</v>
      </c>
      <c r="R367" s="14" t="str">
        <f t="shared" si="91"/>
        <v>-</v>
      </c>
      <c r="S367" s="14" t="str">
        <f t="shared" si="91"/>
        <v>-</v>
      </c>
      <c r="T367" s="14" t="str">
        <f t="shared" si="91"/>
        <v>-</v>
      </c>
      <c r="U367" s="14" t="str">
        <f t="shared" si="91"/>
        <v>-</v>
      </c>
      <c r="V367" s="27" t="s">
        <v>13</v>
      </c>
      <c r="W367" s="4" t="s">
        <v>13</v>
      </c>
      <c r="X367" s="4" t="s">
        <v>13</v>
      </c>
      <c r="Y367" s="4" t="s">
        <v>13</v>
      </c>
      <c r="Z367" s="4" t="s">
        <v>13</v>
      </c>
      <c r="AA367" s="4" t="s">
        <v>13</v>
      </c>
      <c r="AB367" s="95" t="s">
        <v>13</v>
      </c>
      <c r="AC367" s="95" t="s">
        <v>13</v>
      </c>
      <c r="AD367" s="95" t="s">
        <v>13</v>
      </c>
      <c r="AE367" s="95" t="str">
        <f>IF(Tableau14556[[#This Row],[N° RNCP-RS]]="-","-","https://www.francecompetences.fr/recherche/rncp/"&amp;Tableau14556[[#This Row],[N° RNCP-RS]])</f>
        <v>-</v>
      </c>
      <c r="AF367" s="95" t="s">
        <v>13</v>
      </c>
      <c r="AG367" s="13" t="s">
        <v>13</v>
      </c>
      <c r="AH367" s="26" t="s">
        <v>13</v>
      </c>
      <c r="AI367" s="13" t="s">
        <v>13</v>
      </c>
      <c r="AJ367" s="26" t="s">
        <v>13</v>
      </c>
      <c r="AK367" s="26" t="s">
        <v>13</v>
      </c>
      <c r="AL367" s="13" t="s">
        <v>13</v>
      </c>
      <c r="AM367" s="13" t="s">
        <v>13</v>
      </c>
      <c r="AN367" s="13" t="s">
        <v>13</v>
      </c>
      <c r="AO367" s="13" t="s">
        <v>13</v>
      </c>
    </row>
    <row r="368" spans="1:41" hidden="1" x14ac:dyDescent="0.3">
      <c r="A368" s="12">
        <v>6</v>
      </c>
      <c r="B368" s="12" t="str">
        <f t="shared" si="90"/>
        <v>-</v>
      </c>
      <c r="C368" s="12" t="str">
        <f t="shared" si="90"/>
        <v>-</v>
      </c>
      <c r="D368" s="12" t="str">
        <f t="shared" si="90"/>
        <v>-</v>
      </c>
      <c r="E368" s="12" t="str">
        <f t="shared" si="90"/>
        <v>MFI131</v>
      </c>
      <c r="F368" s="12" t="str">
        <f>Tableau14556[[#This Row],[Code métier]]&amp;Tableau14556[[#This Row],[Compteur ne rien saisir]]</f>
        <v>MFI1316</v>
      </c>
      <c r="G368" s="12" t="str">
        <f t="shared" si="91"/>
        <v>ND</v>
      </c>
      <c r="H368" s="39" t="str">
        <f t="shared" si="91"/>
        <v>-</v>
      </c>
      <c r="I368" s="14" t="str">
        <f t="shared" si="91"/>
        <v>-</v>
      </c>
      <c r="J368" s="14" t="str">
        <f t="shared" si="91"/>
        <v>-</v>
      </c>
      <c r="K368" s="14" t="str">
        <f t="shared" si="91"/>
        <v>-</v>
      </c>
      <c r="L368" s="14" t="str">
        <f t="shared" si="91"/>
        <v>-</v>
      </c>
      <c r="M368" s="14" t="str">
        <f t="shared" si="91"/>
        <v>-</v>
      </c>
      <c r="N368" s="14" t="str">
        <f t="shared" si="91"/>
        <v>-</v>
      </c>
      <c r="O368" s="14" t="str">
        <f t="shared" si="91"/>
        <v>-</v>
      </c>
      <c r="P368" s="14" t="str">
        <f t="shared" si="91"/>
        <v>-</v>
      </c>
      <c r="Q368" s="14" t="str">
        <f t="shared" si="91"/>
        <v>-</v>
      </c>
      <c r="R368" s="14" t="str">
        <f t="shared" si="91"/>
        <v>-</v>
      </c>
      <c r="S368" s="14" t="str">
        <f t="shared" si="91"/>
        <v>-</v>
      </c>
      <c r="T368" s="14" t="str">
        <f t="shared" si="91"/>
        <v>-</v>
      </c>
      <c r="U368" s="14" t="str">
        <f t="shared" si="91"/>
        <v>-</v>
      </c>
      <c r="V368" s="27" t="s">
        <v>13</v>
      </c>
      <c r="W368" s="4" t="s">
        <v>13</v>
      </c>
      <c r="X368" s="4" t="s">
        <v>13</v>
      </c>
      <c r="Y368" s="4" t="s">
        <v>13</v>
      </c>
      <c r="Z368" s="4" t="s">
        <v>13</v>
      </c>
      <c r="AA368" s="4" t="s">
        <v>13</v>
      </c>
      <c r="AB368" s="95" t="s">
        <v>13</v>
      </c>
      <c r="AC368" s="95" t="s">
        <v>13</v>
      </c>
      <c r="AD368" s="95" t="s">
        <v>13</v>
      </c>
      <c r="AE368" s="95" t="str">
        <f>IF(Tableau14556[[#This Row],[N° RNCP-RS]]="-","-","https://www.francecompetences.fr/recherche/rncp/"&amp;Tableau14556[[#This Row],[N° RNCP-RS]])</f>
        <v>-</v>
      </c>
      <c r="AF368" s="95" t="s">
        <v>13</v>
      </c>
      <c r="AG368" s="13" t="s">
        <v>13</v>
      </c>
      <c r="AH368" s="26" t="s">
        <v>13</v>
      </c>
      <c r="AI368" s="13" t="s">
        <v>13</v>
      </c>
      <c r="AJ368" s="26" t="s">
        <v>13</v>
      </c>
      <c r="AK368" s="26" t="s">
        <v>13</v>
      </c>
      <c r="AL368" s="13" t="s">
        <v>13</v>
      </c>
      <c r="AM368" s="13" t="s">
        <v>13</v>
      </c>
      <c r="AN368" s="13" t="s">
        <v>13</v>
      </c>
      <c r="AO368" s="13" t="s">
        <v>13</v>
      </c>
    </row>
    <row r="369" spans="1:41" hidden="1" x14ac:dyDescent="0.3">
      <c r="A369" s="12">
        <v>7</v>
      </c>
      <c r="B369" s="12" t="str">
        <f t="shared" si="90"/>
        <v>-</v>
      </c>
      <c r="C369" s="12" t="str">
        <f t="shared" si="90"/>
        <v>-</v>
      </c>
      <c r="D369" s="12" t="str">
        <f t="shared" si="90"/>
        <v>-</v>
      </c>
      <c r="E369" s="12" t="str">
        <f t="shared" si="90"/>
        <v>MFI131</v>
      </c>
      <c r="F369" s="12" t="str">
        <f>Tableau14556[[#This Row],[Code métier]]&amp;Tableau14556[[#This Row],[Compteur ne rien saisir]]</f>
        <v>MFI1317</v>
      </c>
      <c r="G369" s="12" t="str">
        <f t="shared" si="91"/>
        <v>ND</v>
      </c>
      <c r="H369" s="39" t="str">
        <f t="shared" si="91"/>
        <v>-</v>
      </c>
      <c r="I369" s="14" t="str">
        <f t="shared" si="91"/>
        <v>-</v>
      </c>
      <c r="J369" s="14" t="str">
        <f t="shared" si="91"/>
        <v>-</v>
      </c>
      <c r="K369" s="14" t="str">
        <f t="shared" si="91"/>
        <v>-</v>
      </c>
      <c r="L369" s="14" t="str">
        <f t="shared" si="91"/>
        <v>-</v>
      </c>
      <c r="M369" s="14" t="str">
        <f t="shared" si="91"/>
        <v>-</v>
      </c>
      <c r="N369" s="14" t="str">
        <f t="shared" si="91"/>
        <v>-</v>
      </c>
      <c r="O369" s="14" t="str">
        <f t="shared" si="91"/>
        <v>-</v>
      </c>
      <c r="P369" s="14" t="str">
        <f t="shared" si="91"/>
        <v>-</v>
      </c>
      <c r="Q369" s="14" t="str">
        <f t="shared" si="91"/>
        <v>-</v>
      </c>
      <c r="R369" s="14" t="str">
        <f t="shared" si="91"/>
        <v>-</v>
      </c>
      <c r="S369" s="14" t="str">
        <f t="shared" si="91"/>
        <v>-</v>
      </c>
      <c r="T369" s="14" t="str">
        <f t="shared" si="91"/>
        <v>-</v>
      </c>
      <c r="U369" s="14" t="str">
        <f t="shared" si="91"/>
        <v>-</v>
      </c>
      <c r="V369" s="27" t="s">
        <v>13</v>
      </c>
      <c r="W369" s="4" t="s">
        <v>13</v>
      </c>
      <c r="X369" s="4" t="s">
        <v>13</v>
      </c>
      <c r="Y369" s="4" t="s">
        <v>13</v>
      </c>
      <c r="Z369" s="4" t="s">
        <v>13</v>
      </c>
      <c r="AA369" s="4" t="s">
        <v>13</v>
      </c>
      <c r="AB369" s="95" t="s">
        <v>13</v>
      </c>
      <c r="AC369" s="95" t="s">
        <v>13</v>
      </c>
      <c r="AD369" s="95" t="s">
        <v>13</v>
      </c>
      <c r="AE369" s="95" t="str">
        <f>IF(Tableau14556[[#This Row],[N° RNCP-RS]]="-","-","https://www.francecompetences.fr/recherche/rncp/"&amp;Tableau14556[[#This Row],[N° RNCP-RS]])</f>
        <v>-</v>
      </c>
      <c r="AF369" s="95" t="s">
        <v>13</v>
      </c>
      <c r="AG369" s="13" t="s">
        <v>13</v>
      </c>
      <c r="AH369" s="26" t="s">
        <v>13</v>
      </c>
      <c r="AI369" s="13" t="s">
        <v>13</v>
      </c>
      <c r="AJ369" s="26" t="s">
        <v>13</v>
      </c>
      <c r="AK369" s="26" t="s">
        <v>13</v>
      </c>
      <c r="AL369" s="13" t="s">
        <v>13</v>
      </c>
      <c r="AM369" s="13" t="s">
        <v>13</v>
      </c>
      <c r="AN369" s="13" t="s">
        <v>13</v>
      </c>
      <c r="AO369" s="13" t="s">
        <v>13</v>
      </c>
    </row>
    <row r="370" spans="1:41" hidden="1" x14ac:dyDescent="0.3">
      <c r="A370" s="12">
        <v>8</v>
      </c>
      <c r="B370" s="12" t="str">
        <f t="shared" si="90"/>
        <v>-</v>
      </c>
      <c r="C370" s="12" t="str">
        <f t="shared" si="90"/>
        <v>-</v>
      </c>
      <c r="D370" s="12" t="str">
        <f t="shared" si="90"/>
        <v>-</v>
      </c>
      <c r="E370" s="12" t="str">
        <f t="shared" si="90"/>
        <v>MFI131</v>
      </c>
      <c r="F370" s="12" t="str">
        <f>Tableau14556[[#This Row],[Code métier]]&amp;Tableau14556[[#This Row],[Compteur ne rien saisir]]</f>
        <v>MFI1318</v>
      </c>
      <c r="G370" s="12" t="str">
        <f t="shared" si="91"/>
        <v>ND</v>
      </c>
      <c r="H370" s="39" t="str">
        <f t="shared" si="91"/>
        <v>-</v>
      </c>
      <c r="I370" s="14" t="str">
        <f t="shared" si="91"/>
        <v>-</v>
      </c>
      <c r="J370" s="14" t="str">
        <f t="shared" si="91"/>
        <v>-</v>
      </c>
      <c r="K370" s="14" t="str">
        <f t="shared" si="91"/>
        <v>-</v>
      </c>
      <c r="L370" s="14" t="str">
        <f t="shared" si="91"/>
        <v>-</v>
      </c>
      <c r="M370" s="14" t="str">
        <f t="shared" si="91"/>
        <v>-</v>
      </c>
      <c r="N370" s="14" t="str">
        <f t="shared" si="91"/>
        <v>-</v>
      </c>
      <c r="O370" s="14" t="str">
        <f t="shared" si="91"/>
        <v>-</v>
      </c>
      <c r="P370" s="14" t="str">
        <f t="shared" si="91"/>
        <v>-</v>
      </c>
      <c r="Q370" s="14" t="str">
        <f t="shared" si="91"/>
        <v>-</v>
      </c>
      <c r="R370" s="14" t="str">
        <f t="shared" si="91"/>
        <v>-</v>
      </c>
      <c r="S370" s="14" t="str">
        <f t="shared" si="91"/>
        <v>-</v>
      </c>
      <c r="T370" s="14" t="str">
        <f t="shared" si="91"/>
        <v>-</v>
      </c>
      <c r="U370" s="14" t="str">
        <f t="shared" si="91"/>
        <v>-</v>
      </c>
      <c r="V370" s="27" t="s">
        <v>13</v>
      </c>
      <c r="W370" s="4" t="s">
        <v>13</v>
      </c>
      <c r="X370" s="4" t="s">
        <v>13</v>
      </c>
      <c r="Y370" s="4" t="s">
        <v>13</v>
      </c>
      <c r="Z370" s="4" t="s">
        <v>13</v>
      </c>
      <c r="AA370" s="4" t="s">
        <v>13</v>
      </c>
      <c r="AB370" s="95" t="s">
        <v>13</v>
      </c>
      <c r="AC370" s="95" t="s">
        <v>13</v>
      </c>
      <c r="AD370" s="95" t="s">
        <v>13</v>
      </c>
      <c r="AE370" s="95" t="str">
        <f>IF(Tableau14556[[#This Row],[N° RNCP-RS]]="-","-","https://www.francecompetences.fr/recherche/rncp/"&amp;Tableau14556[[#This Row],[N° RNCP-RS]])</f>
        <v>-</v>
      </c>
      <c r="AF370" s="95" t="s">
        <v>13</v>
      </c>
      <c r="AG370" s="13" t="s">
        <v>13</v>
      </c>
      <c r="AH370" s="26" t="s">
        <v>13</v>
      </c>
      <c r="AI370" s="13" t="s">
        <v>13</v>
      </c>
      <c r="AJ370" s="26" t="s">
        <v>13</v>
      </c>
      <c r="AK370" s="26" t="s">
        <v>13</v>
      </c>
      <c r="AL370" s="13" t="s">
        <v>13</v>
      </c>
      <c r="AM370" s="13" t="s">
        <v>13</v>
      </c>
      <c r="AN370" s="13" t="s">
        <v>13</v>
      </c>
      <c r="AO370" s="13" t="s">
        <v>13</v>
      </c>
    </row>
    <row r="371" spans="1:41" hidden="1" x14ac:dyDescent="0.3">
      <c r="A371" s="12">
        <v>9</v>
      </c>
      <c r="B371" s="12" t="str">
        <f t="shared" si="90"/>
        <v>-</v>
      </c>
      <c r="C371" s="12" t="str">
        <f t="shared" si="90"/>
        <v>-</v>
      </c>
      <c r="D371" s="12" t="str">
        <f t="shared" si="90"/>
        <v>-</v>
      </c>
      <c r="E371" s="12" t="str">
        <f t="shared" si="90"/>
        <v>MFI131</v>
      </c>
      <c r="F371" s="12" t="str">
        <f>Tableau14556[[#This Row],[Code métier]]&amp;Tableau14556[[#This Row],[Compteur ne rien saisir]]</f>
        <v>MFI1319</v>
      </c>
      <c r="G371" s="12" t="str">
        <f t="shared" si="91"/>
        <v>ND</v>
      </c>
      <c r="H371" s="39" t="str">
        <f t="shared" si="91"/>
        <v>-</v>
      </c>
      <c r="I371" s="14" t="str">
        <f t="shared" si="91"/>
        <v>-</v>
      </c>
      <c r="J371" s="14" t="str">
        <f t="shared" si="91"/>
        <v>-</v>
      </c>
      <c r="K371" s="14" t="str">
        <f t="shared" si="91"/>
        <v>-</v>
      </c>
      <c r="L371" s="14" t="str">
        <f t="shared" si="91"/>
        <v>-</v>
      </c>
      <c r="M371" s="14" t="str">
        <f t="shared" si="91"/>
        <v>-</v>
      </c>
      <c r="N371" s="14" t="str">
        <f t="shared" si="91"/>
        <v>-</v>
      </c>
      <c r="O371" s="14" t="str">
        <f t="shared" si="91"/>
        <v>-</v>
      </c>
      <c r="P371" s="14" t="str">
        <f t="shared" si="91"/>
        <v>-</v>
      </c>
      <c r="Q371" s="14" t="str">
        <f t="shared" si="91"/>
        <v>-</v>
      </c>
      <c r="R371" s="14" t="str">
        <f t="shared" si="91"/>
        <v>-</v>
      </c>
      <c r="S371" s="14" t="str">
        <f t="shared" si="91"/>
        <v>-</v>
      </c>
      <c r="T371" s="14" t="str">
        <f t="shared" si="91"/>
        <v>-</v>
      </c>
      <c r="U371" s="14" t="str">
        <f t="shared" si="91"/>
        <v>-</v>
      </c>
      <c r="V371" s="27" t="s">
        <v>13</v>
      </c>
      <c r="W371" s="4" t="s">
        <v>13</v>
      </c>
      <c r="X371" s="4" t="s">
        <v>13</v>
      </c>
      <c r="Y371" s="4" t="s">
        <v>13</v>
      </c>
      <c r="Z371" s="4" t="s">
        <v>13</v>
      </c>
      <c r="AA371" s="4" t="s">
        <v>13</v>
      </c>
      <c r="AB371" s="95" t="s">
        <v>13</v>
      </c>
      <c r="AC371" s="95" t="s">
        <v>13</v>
      </c>
      <c r="AD371" s="95" t="s">
        <v>13</v>
      </c>
      <c r="AE371" s="95" t="str">
        <f>IF(Tableau14556[[#This Row],[N° RNCP-RS]]="-","-","https://www.francecompetences.fr/recherche/rncp/"&amp;Tableau14556[[#This Row],[N° RNCP-RS]])</f>
        <v>-</v>
      </c>
      <c r="AF371" s="95" t="s">
        <v>13</v>
      </c>
      <c r="AG371" s="13" t="s">
        <v>13</v>
      </c>
      <c r="AH371" s="26" t="s">
        <v>13</v>
      </c>
      <c r="AI371" s="13" t="s">
        <v>13</v>
      </c>
      <c r="AJ371" s="26" t="s">
        <v>13</v>
      </c>
      <c r="AK371" s="26" t="s">
        <v>13</v>
      </c>
      <c r="AL371" s="13" t="s">
        <v>13</v>
      </c>
      <c r="AM371" s="13" t="s">
        <v>13</v>
      </c>
      <c r="AN371" s="13" t="s">
        <v>13</v>
      </c>
      <c r="AO371" s="13" t="s">
        <v>13</v>
      </c>
    </row>
    <row r="372" spans="1:41" hidden="1" x14ac:dyDescent="0.3">
      <c r="A372" s="12">
        <v>10</v>
      </c>
      <c r="B372" s="12" t="str">
        <f t="shared" si="90"/>
        <v>-</v>
      </c>
      <c r="C372" s="12" t="str">
        <f t="shared" si="90"/>
        <v>-</v>
      </c>
      <c r="D372" s="12" t="str">
        <f t="shared" si="90"/>
        <v>-</v>
      </c>
      <c r="E372" s="12" t="str">
        <f t="shared" si="90"/>
        <v>MFI131</v>
      </c>
      <c r="F372" s="12" t="str">
        <f>Tableau14556[[#This Row],[Code métier]]&amp;Tableau14556[[#This Row],[Compteur ne rien saisir]]</f>
        <v>MFI13110</v>
      </c>
      <c r="G372" s="12" t="str">
        <f t="shared" si="91"/>
        <v>ND</v>
      </c>
      <c r="H372" s="39" t="str">
        <f t="shared" si="91"/>
        <v>-</v>
      </c>
      <c r="I372" s="14" t="str">
        <f t="shared" si="91"/>
        <v>-</v>
      </c>
      <c r="J372" s="14" t="str">
        <f t="shared" si="91"/>
        <v>-</v>
      </c>
      <c r="K372" s="14" t="str">
        <f t="shared" si="91"/>
        <v>-</v>
      </c>
      <c r="L372" s="14" t="str">
        <f t="shared" si="91"/>
        <v>-</v>
      </c>
      <c r="M372" s="14" t="str">
        <f t="shared" si="91"/>
        <v>-</v>
      </c>
      <c r="N372" s="14" t="str">
        <f t="shared" si="91"/>
        <v>-</v>
      </c>
      <c r="O372" s="14" t="str">
        <f t="shared" si="91"/>
        <v>-</v>
      </c>
      <c r="P372" s="14" t="str">
        <f t="shared" si="91"/>
        <v>-</v>
      </c>
      <c r="Q372" s="14" t="str">
        <f t="shared" si="91"/>
        <v>-</v>
      </c>
      <c r="R372" s="14" t="str">
        <f t="shared" si="91"/>
        <v>-</v>
      </c>
      <c r="S372" s="14" t="str">
        <f t="shared" si="91"/>
        <v>-</v>
      </c>
      <c r="T372" s="14" t="str">
        <f t="shared" si="91"/>
        <v>-</v>
      </c>
      <c r="U372" s="14" t="str">
        <f t="shared" si="91"/>
        <v>-</v>
      </c>
      <c r="V372" s="27" t="s">
        <v>13</v>
      </c>
      <c r="W372" s="4" t="s">
        <v>13</v>
      </c>
      <c r="X372" s="4" t="s">
        <v>13</v>
      </c>
      <c r="Y372" s="4" t="s">
        <v>13</v>
      </c>
      <c r="Z372" s="4" t="s">
        <v>13</v>
      </c>
      <c r="AA372" s="4" t="s">
        <v>13</v>
      </c>
      <c r="AB372" s="95" t="s">
        <v>13</v>
      </c>
      <c r="AC372" s="95" t="s">
        <v>13</v>
      </c>
      <c r="AD372" s="95" t="s">
        <v>13</v>
      </c>
      <c r="AE372" s="95" t="str">
        <f>IF(Tableau14556[[#This Row],[N° RNCP-RS]]="-","-","https://www.francecompetences.fr/recherche/rncp/"&amp;Tableau14556[[#This Row],[N° RNCP-RS]])</f>
        <v>-</v>
      </c>
      <c r="AF372" s="95" t="s">
        <v>13</v>
      </c>
      <c r="AG372" s="13" t="s">
        <v>13</v>
      </c>
      <c r="AH372" s="26" t="s">
        <v>13</v>
      </c>
      <c r="AI372" s="13" t="s">
        <v>13</v>
      </c>
      <c r="AJ372" s="26" t="s">
        <v>13</v>
      </c>
      <c r="AK372" s="26" t="s">
        <v>13</v>
      </c>
      <c r="AL372" s="13" t="s">
        <v>13</v>
      </c>
      <c r="AM372" s="13" t="s">
        <v>13</v>
      </c>
      <c r="AN372" s="13" t="s">
        <v>13</v>
      </c>
      <c r="AO372" s="13" t="s">
        <v>13</v>
      </c>
    </row>
    <row r="373" spans="1:41" hidden="1" x14ac:dyDescent="0.3">
      <c r="A373" s="12">
        <v>11</v>
      </c>
      <c r="B373" s="12" t="str">
        <f t="shared" si="90"/>
        <v>-</v>
      </c>
      <c r="C373" s="12" t="str">
        <f t="shared" si="90"/>
        <v>-</v>
      </c>
      <c r="D373" s="12" t="str">
        <f t="shared" si="90"/>
        <v>-</v>
      </c>
      <c r="E373" s="12" t="str">
        <f t="shared" si="90"/>
        <v>MFI131</v>
      </c>
      <c r="F373" s="12" t="str">
        <f>Tableau14556[[#This Row],[Code métier]]&amp;Tableau14556[[#This Row],[Compteur ne rien saisir]]</f>
        <v>MFI13111</v>
      </c>
      <c r="G373" s="12" t="str">
        <f t="shared" si="91"/>
        <v>ND</v>
      </c>
      <c r="H373" s="39" t="str">
        <f t="shared" si="91"/>
        <v>-</v>
      </c>
      <c r="I373" s="14" t="str">
        <f t="shared" si="91"/>
        <v>-</v>
      </c>
      <c r="J373" s="14" t="str">
        <f t="shared" si="91"/>
        <v>-</v>
      </c>
      <c r="K373" s="14" t="str">
        <f t="shared" si="91"/>
        <v>-</v>
      </c>
      <c r="L373" s="14" t="str">
        <f t="shared" ref="L373:U374" si="92">IF(L371="","",L371)</f>
        <v>-</v>
      </c>
      <c r="M373" s="14" t="str">
        <f t="shared" si="92"/>
        <v>-</v>
      </c>
      <c r="N373" s="14" t="str">
        <f t="shared" si="92"/>
        <v>-</v>
      </c>
      <c r="O373" s="14" t="str">
        <f t="shared" si="92"/>
        <v>-</v>
      </c>
      <c r="P373" s="14" t="str">
        <f t="shared" si="92"/>
        <v>-</v>
      </c>
      <c r="Q373" s="14" t="str">
        <f t="shared" si="92"/>
        <v>-</v>
      </c>
      <c r="R373" s="14" t="str">
        <f t="shared" si="92"/>
        <v>-</v>
      </c>
      <c r="S373" s="14" t="str">
        <f t="shared" si="92"/>
        <v>-</v>
      </c>
      <c r="T373" s="14" t="str">
        <f t="shared" si="92"/>
        <v>-</v>
      </c>
      <c r="U373" s="14" t="str">
        <f t="shared" si="92"/>
        <v>-</v>
      </c>
      <c r="V373" s="27" t="s">
        <v>13</v>
      </c>
      <c r="W373" s="4" t="s">
        <v>13</v>
      </c>
      <c r="X373" s="4" t="s">
        <v>13</v>
      </c>
      <c r="Y373" s="4" t="s">
        <v>13</v>
      </c>
      <c r="Z373" s="4" t="s">
        <v>13</v>
      </c>
      <c r="AA373" s="4" t="s">
        <v>13</v>
      </c>
      <c r="AB373" s="95" t="s">
        <v>13</v>
      </c>
      <c r="AC373" s="95" t="s">
        <v>13</v>
      </c>
      <c r="AD373" s="95" t="s">
        <v>13</v>
      </c>
      <c r="AE373" s="95" t="str">
        <f>IF(Tableau14556[[#This Row],[N° RNCP-RS]]="-","-","https://www.francecompetences.fr/recherche/rncp/"&amp;Tableau14556[[#This Row],[N° RNCP-RS]])</f>
        <v>-</v>
      </c>
      <c r="AF373" s="95" t="s">
        <v>13</v>
      </c>
      <c r="AG373" s="13" t="s">
        <v>13</v>
      </c>
      <c r="AH373" s="26" t="s">
        <v>13</v>
      </c>
      <c r="AI373" s="13" t="s">
        <v>13</v>
      </c>
      <c r="AJ373" s="26" t="s">
        <v>13</v>
      </c>
      <c r="AK373" s="26" t="s">
        <v>13</v>
      </c>
      <c r="AL373" s="13" t="s">
        <v>13</v>
      </c>
      <c r="AM373" s="13" t="s">
        <v>13</v>
      </c>
      <c r="AN373" s="13" t="s">
        <v>13</v>
      </c>
      <c r="AO373" s="13" t="s">
        <v>13</v>
      </c>
    </row>
    <row r="374" spans="1:41" hidden="1" x14ac:dyDescent="0.3">
      <c r="A374" s="12">
        <v>12</v>
      </c>
      <c r="B374" s="12" t="str">
        <f t="shared" si="90"/>
        <v>-</v>
      </c>
      <c r="C374" s="12" t="str">
        <f t="shared" si="90"/>
        <v>-</v>
      </c>
      <c r="D374" s="12" t="str">
        <f t="shared" si="90"/>
        <v>-</v>
      </c>
      <c r="E374" s="12" t="str">
        <f t="shared" si="90"/>
        <v>MFI131</v>
      </c>
      <c r="F374" s="12" t="str">
        <f>Tableau14556[[#This Row],[Code métier]]&amp;Tableau14556[[#This Row],[Compteur ne rien saisir]]</f>
        <v>MFI13112</v>
      </c>
      <c r="G374" s="12" t="str">
        <f t="shared" si="91"/>
        <v>ND</v>
      </c>
      <c r="H374" s="39" t="str">
        <f t="shared" si="91"/>
        <v>-</v>
      </c>
      <c r="I374" s="14" t="str">
        <f t="shared" si="91"/>
        <v>-</v>
      </c>
      <c r="J374" s="14" t="str">
        <f t="shared" si="91"/>
        <v>-</v>
      </c>
      <c r="K374" s="14" t="str">
        <f t="shared" si="91"/>
        <v>-</v>
      </c>
      <c r="L374" s="14" t="str">
        <f t="shared" si="92"/>
        <v>-</v>
      </c>
      <c r="M374" s="14" t="str">
        <f t="shared" si="92"/>
        <v>-</v>
      </c>
      <c r="N374" s="14" t="str">
        <f t="shared" si="92"/>
        <v>-</v>
      </c>
      <c r="O374" s="14" t="str">
        <f t="shared" si="92"/>
        <v>-</v>
      </c>
      <c r="P374" s="14" t="str">
        <f t="shared" si="92"/>
        <v>-</v>
      </c>
      <c r="Q374" s="14" t="str">
        <f t="shared" si="92"/>
        <v>-</v>
      </c>
      <c r="R374" s="14" t="str">
        <f t="shared" si="92"/>
        <v>-</v>
      </c>
      <c r="S374" s="14" t="str">
        <f t="shared" si="92"/>
        <v>-</v>
      </c>
      <c r="T374" s="14" t="str">
        <f t="shared" si="92"/>
        <v>-</v>
      </c>
      <c r="U374" s="14" t="str">
        <f t="shared" si="92"/>
        <v>-</v>
      </c>
      <c r="V374" s="27" t="s">
        <v>13</v>
      </c>
      <c r="W374" s="4" t="s">
        <v>13</v>
      </c>
      <c r="X374" s="4" t="s">
        <v>13</v>
      </c>
      <c r="Y374" s="4" t="s">
        <v>13</v>
      </c>
      <c r="Z374" s="4" t="s">
        <v>13</v>
      </c>
      <c r="AA374" s="4" t="s">
        <v>13</v>
      </c>
      <c r="AB374" s="95" t="s">
        <v>13</v>
      </c>
      <c r="AC374" s="95" t="s">
        <v>13</v>
      </c>
      <c r="AD374" s="95" t="s">
        <v>13</v>
      </c>
      <c r="AE374" s="95" t="str">
        <f>IF(Tableau14556[[#This Row],[N° RNCP-RS]]="-","-","https://www.francecompetences.fr/recherche/rncp/"&amp;Tableau14556[[#This Row],[N° RNCP-RS]])</f>
        <v>-</v>
      </c>
      <c r="AF374" s="95" t="s">
        <v>13</v>
      </c>
      <c r="AG374" s="13" t="s">
        <v>13</v>
      </c>
      <c r="AH374" s="26" t="s">
        <v>13</v>
      </c>
      <c r="AI374" s="13" t="s">
        <v>13</v>
      </c>
      <c r="AJ374" s="26" t="s">
        <v>13</v>
      </c>
      <c r="AK374" s="26" t="s">
        <v>13</v>
      </c>
      <c r="AL374" s="13" t="s">
        <v>13</v>
      </c>
      <c r="AM374" s="13" t="s">
        <v>13</v>
      </c>
      <c r="AN374" s="13" t="s">
        <v>13</v>
      </c>
      <c r="AO374" s="13" t="s">
        <v>13</v>
      </c>
    </row>
    <row r="375" spans="1:41" hidden="1" x14ac:dyDescent="0.3">
      <c r="A375" s="11">
        <v>1</v>
      </c>
      <c r="B375" s="5" t="s">
        <v>13</v>
      </c>
      <c r="C375" s="82" t="s">
        <v>13</v>
      </c>
      <c r="D375" s="5" t="s">
        <v>13</v>
      </c>
      <c r="E375" s="11" t="s">
        <v>73</v>
      </c>
      <c r="F375" s="11" t="str">
        <f>Tableau14556[[#This Row],[Code métier]]&amp;Tableau14556[[#This Row],[Compteur ne rien saisir]]</f>
        <v>MFI1321</v>
      </c>
      <c r="G375" s="5" t="s">
        <v>20</v>
      </c>
      <c r="H375" s="37" t="s">
        <v>13</v>
      </c>
      <c r="I375" s="5" t="s">
        <v>13</v>
      </c>
      <c r="J375" s="5" t="s">
        <v>13</v>
      </c>
      <c r="K375" s="5" t="s">
        <v>13</v>
      </c>
      <c r="L375" s="5" t="s">
        <v>13</v>
      </c>
      <c r="M375" s="5" t="s">
        <v>13</v>
      </c>
      <c r="N375" s="5" t="s">
        <v>13</v>
      </c>
      <c r="O375" s="5" t="s">
        <v>13</v>
      </c>
      <c r="P375" s="6" t="s">
        <v>13</v>
      </c>
      <c r="Q375" s="5" t="s">
        <v>13</v>
      </c>
      <c r="R375" s="5" t="s">
        <v>13</v>
      </c>
      <c r="S375" s="5" t="s">
        <v>13</v>
      </c>
      <c r="T375" s="5" t="s">
        <v>13</v>
      </c>
      <c r="U375" s="5" t="s">
        <v>13</v>
      </c>
      <c r="V375" s="27" t="s">
        <v>13</v>
      </c>
      <c r="W375" s="4" t="s">
        <v>13</v>
      </c>
      <c r="X375" s="4" t="s">
        <v>13</v>
      </c>
      <c r="Y375" s="4" t="s">
        <v>13</v>
      </c>
      <c r="Z375" s="4" t="s">
        <v>13</v>
      </c>
      <c r="AA375" s="4" t="s">
        <v>13</v>
      </c>
      <c r="AB375" s="96" t="s">
        <v>13</v>
      </c>
      <c r="AC375" s="96" t="s">
        <v>13</v>
      </c>
      <c r="AD375" s="96" t="s">
        <v>13</v>
      </c>
      <c r="AE375" s="96" t="str">
        <f>IF(Tableau14556[[#This Row],[N° RNCP-RS]]="-","-","https://www.francecompetences.fr/recherche/rncp/"&amp;Tableau14556[[#This Row],[N° RNCP-RS]])</f>
        <v>-</v>
      </c>
      <c r="AF375" s="96" t="s">
        <v>13</v>
      </c>
      <c r="AG375" s="14" t="s">
        <v>13</v>
      </c>
      <c r="AH375" s="8" t="s">
        <v>13</v>
      </c>
      <c r="AI375" s="14" t="s">
        <v>13</v>
      </c>
      <c r="AJ375" s="8" t="s">
        <v>13</v>
      </c>
      <c r="AK375" s="8" t="s">
        <v>13</v>
      </c>
      <c r="AL375" s="14" t="s">
        <v>13</v>
      </c>
      <c r="AM375" s="14" t="s">
        <v>13</v>
      </c>
      <c r="AN375" s="14" t="s">
        <v>13</v>
      </c>
      <c r="AO375" s="14" t="s">
        <v>13</v>
      </c>
    </row>
    <row r="376" spans="1:41" hidden="1" x14ac:dyDescent="0.3">
      <c r="A376" s="11">
        <v>2</v>
      </c>
      <c r="B376" s="11" t="str">
        <f t="shared" ref="B376:E386" si="93">IF(B375="","",B375)</f>
        <v>-</v>
      </c>
      <c r="C376" s="11" t="str">
        <f t="shared" si="93"/>
        <v>-</v>
      </c>
      <c r="D376" s="11" t="str">
        <f t="shared" si="93"/>
        <v>-</v>
      </c>
      <c r="E376" s="13" t="str">
        <f t="shared" si="93"/>
        <v>MFI132</v>
      </c>
      <c r="F376" s="13" t="str">
        <f>Tableau14556[[#This Row],[Code métier]]&amp;Tableau14556[[#This Row],[Compteur ne rien saisir]]</f>
        <v>MFI1322</v>
      </c>
      <c r="G376" s="11" t="str">
        <f t="shared" ref="G376:U386" si="94">IF(G375="","",G375)</f>
        <v>ND</v>
      </c>
      <c r="H376" s="38" t="str">
        <f t="shared" si="94"/>
        <v>-</v>
      </c>
      <c r="I376" s="13" t="str">
        <f t="shared" si="94"/>
        <v>-</v>
      </c>
      <c r="J376" s="13" t="str">
        <f t="shared" si="94"/>
        <v>-</v>
      </c>
      <c r="K376" s="13" t="str">
        <f t="shared" si="94"/>
        <v>-</v>
      </c>
      <c r="L376" s="13" t="str">
        <f t="shared" si="94"/>
        <v>-</v>
      </c>
      <c r="M376" s="13" t="str">
        <f t="shared" si="94"/>
        <v>-</v>
      </c>
      <c r="N376" s="13" t="str">
        <f t="shared" si="94"/>
        <v>-</v>
      </c>
      <c r="O376" s="13" t="str">
        <f t="shared" si="94"/>
        <v>-</v>
      </c>
      <c r="P376" s="13" t="str">
        <f t="shared" si="94"/>
        <v>-</v>
      </c>
      <c r="Q376" s="13" t="str">
        <f t="shared" si="94"/>
        <v>-</v>
      </c>
      <c r="R376" s="13" t="str">
        <f t="shared" si="94"/>
        <v>-</v>
      </c>
      <c r="S376" s="13" t="str">
        <f t="shared" si="94"/>
        <v>-</v>
      </c>
      <c r="T376" s="13" t="str">
        <f t="shared" si="94"/>
        <v>-</v>
      </c>
      <c r="U376" s="13" t="str">
        <f t="shared" si="94"/>
        <v>-</v>
      </c>
      <c r="V376" s="27" t="s">
        <v>13</v>
      </c>
      <c r="W376" s="4" t="s">
        <v>13</v>
      </c>
      <c r="X376" s="4" t="s">
        <v>13</v>
      </c>
      <c r="Y376" s="4" t="s">
        <v>13</v>
      </c>
      <c r="Z376" s="4" t="s">
        <v>13</v>
      </c>
      <c r="AA376" s="4" t="s">
        <v>13</v>
      </c>
      <c r="AB376" s="96" t="s">
        <v>13</v>
      </c>
      <c r="AC376" s="96" t="s">
        <v>13</v>
      </c>
      <c r="AD376" s="96" t="s">
        <v>13</v>
      </c>
      <c r="AE376" s="96" t="str">
        <f>IF(Tableau14556[[#This Row],[N° RNCP-RS]]="-","-","https://www.francecompetences.fr/recherche/rncp/"&amp;Tableau14556[[#This Row],[N° RNCP-RS]])</f>
        <v>-</v>
      </c>
      <c r="AF376" s="96" t="s">
        <v>13</v>
      </c>
      <c r="AG376" s="14" t="s">
        <v>13</v>
      </c>
      <c r="AH376" s="8" t="s">
        <v>13</v>
      </c>
      <c r="AI376" s="14" t="s">
        <v>13</v>
      </c>
      <c r="AJ376" s="8" t="s">
        <v>13</v>
      </c>
      <c r="AK376" s="8" t="s">
        <v>13</v>
      </c>
      <c r="AL376" s="14" t="s">
        <v>13</v>
      </c>
      <c r="AM376" s="14" t="s">
        <v>13</v>
      </c>
      <c r="AN376" s="14" t="s">
        <v>13</v>
      </c>
      <c r="AO376" s="14" t="s">
        <v>13</v>
      </c>
    </row>
    <row r="377" spans="1:41" hidden="1" x14ac:dyDescent="0.3">
      <c r="A377" s="11">
        <v>3</v>
      </c>
      <c r="B377" s="11" t="str">
        <f t="shared" si="93"/>
        <v>-</v>
      </c>
      <c r="C377" s="11" t="str">
        <f t="shared" si="93"/>
        <v>-</v>
      </c>
      <c r="D377" s="11" t="str">
        <f t="shared" si="93"/>
        <v>-</v>
      </c>
      <c r="E377" s="13" t="str">
        <f t="shared" si="93"/>
        <v>MFI132</v>
      </c>
      <c r="F377" s="13" t="str">
        <f>Tableau14556[[#This Row],[Code métier]]&amp;Tableau14556[[#This Row],[Compteur ne rien saisir]]</f>
        <v>MFI1323</v>
      </c>
      <c r="G377" s="11" t="str">
        <f t="shared" si="94"/>
        <v>ND</v>
      </c>
      <c r="H377" s="38" t="str">
        <f t="shared" si="94"/>
        <v>-</v>
      </c>
      <c r="I377" s="13" t="str">
        <f t="shared" si="94"/>
        <v>-</v>
      </c>
      <c r="J377" s="13" t="str">
        <f t="shared" si="94"/>
        <v>-</v>
      </c>
      <c r="K377" s="13" t="str">
        <f t="shared" si="94"/>
        <v>-</v>
      </c>
      <c r="L377" s="13" t="str">
        <f t="shared" si="94"/>
        <v>-</v>
      </c>
      <c r="M377" s="13" t="str">
        <f t="shared" si="94"/>
        <v>-</v>
      </c>
      <c r="N377" s="13" t="str">
        <f t="shared" si="94"/>
        <v>-</v>
      </c>
      <c r="O377" s="13" t="str">
        <f t="shared" si="94"/>
        <v>-</v>
      </c>
      <c r="P377" s="13" t="str">
        <f t="shared" si="94"/>
        <v>-</v>
      </c>
      <c r="Q377" s="13" t="str">
        <f t="shared" si="94"/>
        <v>-</v>
      </c>
      <c r="R377" s="13" t="str">
        <f t="shared" si="94"/>
        <v>-</v>
      </c>
      <c r="S377" s="13" t="str">
        <f t="shared" si="94"/>
        <v>-</v>
      </c>
      <c r="T377" s="13" t="str">
        <f t="shared" si="94"/>
        <v>-</v>
      </c>
      <c r="U377" s="13" t="str">
        <f t="shared" si="94"/>
        <v>-</v>
      </c>
      <c r="V377" s="27" t="s">
        <v>13</v>
      </c>
      <c r="W377" s="4" t="s">
        <v>13</v>
      </c>
      <c r="X377" s="4" t="s">
        <v>13</v>
      </c>
      <c r="Y377" s="4" t="s">
        <v>13</v>
      </c>
      <c r="Z377" s="4" t="s">
        <v>13</v>
      </c>
      <c r="AA377" s="4" t="s">
        <v>13</v>
      </c>
      <c r="AB377" s="96" t="s">
        <v>13</v>
      </c>
      <c r="AC377" s="96" t="s">
        <v>13</v>
      </c>
      <c r="AD377" s="96" t="s">
        <v>13</v>
      </c>
      <c r="AE377" s="96" t="str">
        <f>IF(Tableau14556[[#This Row],[N° RNCP-RS]]="-","-","https://www.francecompetences.fr/recherche/rncp/"&amp;Tableau14556[[#This Row],[N° RNCP-RS]])</f>
        <v>-</v>
      </c>
      <c r="AF377" s="96" t="s">
        <v>13</v>
      </c>
      <c r="AG377" s="14" t="s">
        <v>13</v>
      </c>
      <c r="AH377" s="8" t="s">
        <v>13</v>
      </c>
      <c r="AI377" s="14" t="s">
        <v>13</v>
      </c>
      <c r="AJ377" s="8" t="s">
        <v>13</v>
      </c>
      <c r="AK377" s="8" t="s">
        <v>13</v>
      </c>
      <c r="AL377" s="14" t="s">
        <v>13</v>
      </c>
      <c r="AM377" s="14" t="s">
        <v>13</v>
      </c>
      <c r="AN377" s="14" t="s">
        <v>13</v>
      </c>
      <c r="AO377" s="14" t="s">
        <v>13</v>
      </c>
    </row>
    <row r="378" spans="1:41" hidden="1" x14ac:dyDescent="0.3">
      <c r="A378" s="11">
        <v>4</v>
      </c>
      <c r="B378" s="11" t="str">
        <f t="shared" si="93"/>
        <v>-</v>
      </c>
      <c r="C378" s="11" t="str">
        <f t="shared" si="93"/>
        <v>-</v>
      </c>
      <c r="D378" s="11" t="str">
        <f t="shared" si="93"/>
        <v>-</v>
      </c>
      <c r="E378" s="13" t="str">
        <f t="shared" si="93"/>
        <v>MFI132</v>
      </c>
      <c r="F378" s="13" t="str">
        <f>Tableau14556[[#This Row],[Code métier]]&amp;Tableau14556[[#This Row],[Compteur ne rien saisir]]</f>
        <v>MFI1324</v>
      </c>
      <c r="G378" s="11" t="str">
        <f t="shared" si="94"/>
        <v>ND</v>
      </c>
      <c r="H378" s="38" t="str">
        <f t="shared" si="94"/>
        <v>-</v>
      </c>
      <c r="I378" s="13" t="str">
        <f t="shared" si="94"/>
        <v>-</v>
      </c>
      <c r="J378" s="13" t="str">
        <f t="shared" si="94"/>
        <v>-</v>
      </c>
      <c r="K378" s="13" t="str">
        <f t="shared" si="94"/>
        <v>-</v>
      </c>
      <c r="L378" s="13" t="str">
        <f t="shared" si="94"/>
        <v>-</v>
      </c>
      <c r="M378" s="13" t="str">
        <f t="shared" si="94"/>
        <v>-</v>
      </c>
      <c r="N378" s="13" t="str">
        <f t="shared" si="94"/>
        <v>-</v>
      </c>
      <c r="O378" s="13" t="str">
        <f t="shared" si="94"/>
        <v>-</v>
      </c>
      <c r="P378" s="13" t="str">
        <f t="shared" si="94"/>
        <v>-</v>
      </c>
      <c r="Q378" s="13" t="str">
        <f t="shared" si="94"/>
        <v>-</v>
      </c>
      <c r="R378" s="13" t="str">
        <f t="shared" si="94"/>
        <v>-</v>
      </c>
      <c r="S378" s="13" t="str">
        <f t="shared" si="94"/>
        <v>-</v>
      </c>
      <c r="T378" s="13" t="str">
        <f t="shared" si="94"/>
        <v>-</v>
      </c>
      <c r="U378" s="13" t="str">
        <f t="shared" si="94"/>
        <v>-</v>
      </c>
      <c r="V378" s="27" t="s">
        <v>13</v>
      </c>
      <c r="W378" s="4" t="s">
        <v>13</v>
      </c>
      <c r="X378" s="4" t="s">
        <v>13</v>
      </c>
      <c r="Y378" s="4" t="s">
        <v>13</v>
      </c>
      <c r="Z378" s="4" t="s">
        <v>13</v>
      </c>
      <c r="AA378" s="4" t="s">
        <v>13</v>
      </c>
      <c r="AB378" s="96" t="s">
        <v>13</v>
      </c>
      <c r="AC378" s="96" t="s">
        <v>13</v>
      </c>
      <c r="AD378" s="96" t="s">
        <v>13</v>
      </c>
      <c r="AE378" s="96" t="str">
        <f>IF(Tableau14556[[#This Row],[N° RNCP-RS]]="-","-","https://www.francecompetences.fr/recherche/rncp/"&amp;Tableau14556[[#This Row],[N° RNCP-RS]])</f>
        <v>-</v>
      </c>
      <c r="AF378" s="96" t="s">
        <v>13</v>
      </c>
      <c r="AG378" s="14" t="s">
        <v>13</v>
      </c>
      <c r="AH378" s="8" t="s">
        <v>13</v>
      </c>
      <c r="AI378" s="14" t="s">
        <v>13</v>
      </c>
      <c r="AJ378" s="8" t="s">
        <v>13</v>
      </c>
      <c r="AK378" s="8" t="s">
        <v>13</v>
      </c>
      <c r="AL378" s="14" t="s">
        <v>13</v>
      </c>
      <c r="AM378" s="14" t="s">
        <v>13</v>
      </c>
      <c r="AN378" s="14" t="s">
        <v>13</v>
      </c>
      <c r="AO378" s="14" t="s">
        <v>13</v>
      </c>
    </row>
    <row r="379" spans="1:41" hidden="1" x14ac:dyDescent="0.3">
      <c r="A379" s="11">
        <v>5</v>
      </c>
      <c r="B379" s="11" t="str">
        <f t="shared" si="93"/>
        <v>-</v>
      </c>
      <c r="C379" s="11" t="str">
        <f t="shared" si="93"/>
        <v>-</v>
      </c>
      <c r="D379" s="11" t="str">
        <f t="shared" si="93"/>
        <v>-</v>
      </c>
      <c r="E379" s="13" t="str">
        <f t="shared" si="93"/>
        <v>MFI132</v>
      </c>
      <c r="F379" s="13" t="str">
        <f>Tableau14556[[#This Row],[Code métier]]&amp;Tableau14556[[#This Row],[Compteur ne rien saisir]]</f>
        <v>MFI1325</v>
      </c>
      <c r="G379" s="11" t="str">
        <f t="shared" si="94"/>
        <v>ND</v>
      </c>
      <c r="H379" s="38" t="str">
        <f t="shared" si="94"/>
        <v>-</v>
      </c>
      <c r="I379" s="13" t="str">
        <f t="shared" si="94"/>
        <v>-</v>
      </c>
      <c r="J379" s="13" t="str">
        <f t="shared" si="94"/>
        <v>-</v>
      </c>
      <c r="K379" s="13" t="str">
        <f t="shared" si="94"/>
        <v>-</v>
      </c>
      <c r="L379" s="13" t="str">
        <f t="shared" si="94"/>
        <v>-</v>
      </c>
      <c r="M379" s="13" t="str">
        <f t="shared" si="94"/>
        <v>-</v>
      </c>
      <c r="N379" s="13" t="str">
        <f t="shared" si="94"/>
        <v>-</v>
      </c>
      <c r="O379" s="13" t="str">
        <f t="shared" si="94"/>
        <v>-</v>
      </c>
      <c r="P379" s="13" t="str">
        <f t="shared" si="94"/>
        <v>-</v>
      </c>
      <c r="Q379" s="13" t="str">
        <f t="shared" si="94"/>
        <v>-</v>
      </c>
      <c r="R379" s="13" t="str">
        <f t="shared" si="94"/>
        <v>-</v>
      </c>
      <c r="S379" s="13" t="str">
        <f t="shared" si="94"/>
        <v>-</v>
      </c>
      <c r="T379" s="13" t="str">
        <f t="shared" si="94"/>
        <v>-</v>
      </c>
      <c r="U379" s="13" t="str">
        <f t="shared" si="94"/>
        <v>-</v>
      </c>
      <c r="V379" s="27" t="s">
        <v>13</v>
      </c>
      <c r="W379" s="4" t="s">
        <v>13</v>
      </c>
      <c r="X379" s="4" t="s">
        <v>13</v>
      </c>
      <c r="Y379" s="4" t="s">
        <v>13</v>
      </c>
      <c r="Z379" s="4" t="s">
        <v>13</v>
      </c>
      <c r="AA379" s="4" t="s">
        <v>13</v>
      </c>
      <c r="AB379" s="96" t="s">
        <v>13</v>
      </c>
      <c r="AC379" s="96" t="s">
        <v>13</v>
      </c>
      <c r="AD379" s="96" t="s">
        <v>13</v>
      </c>
      <c r="AE379" s="96" t="str">
        <f>IF(Tableau14556[[#This Row],[N° RNCP-RS]]="-","-","https://www.francecompetences.fr/recherche/rncp/"&amp;Tableau14556[[#This Row],[N° RNCP-RS]])</f>
        <v>-</v>
      </c>
      <c r="AF379" s="96" t="s">
        <v>13</v>
      </c>
      <c r="AG379" s="14" t="s">
        <v>13</v>
      </c>
      <c r="AH379" s="8" t="s">
        <v>13</v>
      </c>
      <c r="AI379" s="14" t="s">
        <v>13</v>
      </c>
      <c r="AJ379" s="8" t="s">
        <v>13</v>
      </c>
      <c r="AK379" s="8" t="s">
        <v>13</v>
      </c>
      <c r="AL379" s="14" t="s">
        <v>13</v>
      </c>
      <c r="AM379" s="14" t="s">
        <v>13</v>
      </c>
      <c r="AN379" s="14" t="s">
        <v>13</v>
      </c>
      <c r="AO379" s="14" t="s">
        <v>13</v>
      </c>
    </row>
    <row r="380" spans="1:41" hidden="1" x14ac:dyDescent="0.3">
      <c r="A380" s="11">
        <v>6</v>
      </c>
      <c r="B380" s="11" t="str">
        <f t="shared" si="93"/>
        <v>-</v>
      </c>
      <c r="C380" s="11" t="str">
        <f t="shared" si="93"/>
        <v>-</v>
      </c>
      <c r="D380" s="11" t="str">
        <f t="shared" si="93"/>
        <v>-</v>
      </c>
      <c r="E380" s="13" t="str">
        <f t="shared" si="93"/>
        <v>MFI132</v>
      </c>
      <c r="F380" s="13" t="str">
        <f>Tableau14556[[#This Row],[Code métier]]&amp;Tableau14556[[#This Row],[Compteur ne rien saisir]]</f>
        <v>MFI1326</v>
      </c>
      <c r="G380" s="11" t="str">
        <f t="shared" si="94"/>
        <v>ND</v>
      </c>
      <c r="H380" s="38" t="str">
        <f t="shared" si="94"/>
        <v>-</v>
      </c>
      <c r="I380" s="13" t="str">
        <f t="shared" si="94"/>
        <v>-</v>
      </c>
      <c r="J380" s="13" t="str">
        <f t="shared" si="94"/>
        <v>-</v>
      </c>
      <c r="K380" s="13" t="str">
        <f t="shared" si="94"/>
        <v>-</v>
      </c>
      <c r="L380" s="13" t="str">
        <f t="shared" si="94"/>
        <v>-</v>
      </c>
      <c r="M380" s="13" t="str">
        <f t="shared" si="94"/>
        <v>-</v>
      </c>
      <c r="N380" s="13" t="str">
        <f t="shared" si="94"/>
        <v>-</v>
      </c>
      <c r="O380" s="13" t="str">
        <f t="shared" si="94"/>
        <v>-</v>
      </c>
      <c r="P380" s="13" t="str">
        <f t="shared" si="94"/>
        <v>-</v>
      </c>
      <c r="Q380" s="13" t="str">
        <f t="shared" si="94"/>
        <v>-</v>
      </c>
      <c r="R380" s="13" t="str">
        <f t="shared" si="94"/>
        <v>-</v>
      </c>
      <c r="S380" s="13" t="str">
        <f t="shared" si="94"/>
        <v>-</v>
      </c>
      <c r="T380" s="13" t="str">
        <f t="shared" si="94"/>
        <v>-</v>
      </c>
      <c r="U380" s="13" t="str">
        <f t="shared" si="94"/>
        <v>-</v>
      </c>
      <c r="V380" s="27" t="s">
        <v>13</v>
      </c>
      <c r="W380" s="4" t="s">
        <v>13</v>
      </c>
      <c r="X380" s="4" t="s">
        <v>13</v>
      </c>
      <c r="Y380" s="4" t="s">
        <v>13</v>
      </c>
      <c r="Z380" s="4" t="s">
        <v>13</v>
      </c>
      <c r="AA380" s="4" t="s">
        <v>13</v>
      </c>
      <c r="AB380" s="96" t="s">
        <v>13</v>
      </c>
      <c r="AC380" s="96" t="s">
        <v>13</v>
      </c>
      <c r="AD380" s="96" t="s">
        <v>13</v>
      </c>
      <c r="AE380" s="96" t="str">
        <f>IF(Tableau14556[[#This Row],[N° RNCP-RS]]="-","-","https://www.francecompetences.fr/recherche/rncp/"&amp;Tableau14556[[#This Row],[N° RNCP-RS]])</f>
        <v>-</v>
      </c>
      <c r="AF380" s="96" t="s">
        <v>13</v>
      </c>
      <c r="AG380" s="14" t="s">
        <v>13</v>
      </c>
      <c r="AH380" s="8" t="s">
        <v>13</v>
      </c>
      <c r="AI380" s="14" t="s">
        <v>13</v>
      </c>
      <c r="AJ380" s="8" t="s">
        <v>13</v>
      </c>
      <c r="AK380" s="8" t="s">
        <v>13</v>
      </c>
      <c r="AL380" s="14" t="s">
        <v>13</v>
      </c>
      <c r="AM380" s="14" t="s">
        <v>13</v>
      </c>
      <c r="AN380" s="14" t="s">
        <v>13</v>
      </c>
      <c r="AO380" s="14" t="s">
        <v>13</v>
      </c>
    </row>
    <row r="381" spans="1:41" hidden="1" x14ac:dyDescent="0.3">
      <c r="A381" s="11">
        <v>7</v>
      </c>
      <c r="B381" s="11" t="str">
        <f t="shared" si="93"/>
        <v>-</v>
      </c>
      <c r="C381" s="11" t="str">
        <f t="shared" si="93"/>
        <v>-</v>
      </c>
      <c r="D381" s="11" t="str">
        <f t="shared" si="93"/>
        <v>-</v>
      </c>
      <c r="E381" s="13" t="str">
        <f t="shared" si="93"/>
        <v>MFI132</v>
      </c>
      <c r="F381" s="13" t="str">
        <f>Tableau14556[[#This Row],[Code métier]]&amp;Tableau14556[[#This Row],[Compteur ne rien saisir]]</f>
        <v>MFI1327</v>
      </c>
      <c r="G381" s="11" t="str">
        <f t="shared" si="94"/>
        <v>ND</v>
      </c>
      <c r="H381" s="38" t="str">
        <f t="shared" si="94"/>
        <v>-</v>
      </c>
      <c r="I381" s="13" t="str">
        <f t="shared" si="94"/>
        <v>-</v>
      </c>
      <c r="J381" s="13" t="str">
        <f t="shared" si="94"/>
        <v>-</v>
      </c>
      <c r="K381" s="13" t="str">
        <f t="shared" si="94"/>
        <v>-</v>
      </c>
      <c r="L381" s="13" t="str">
        <f t="shared" si="94"/>
        <v>-</v>
      </c>
      <c r="M381" s="13" t="str">
        <f t="shared" si="94"/>
        <v>-</v>
      </c>
      <c r="N381" s="13" t="str">
        <f t="shared" si="94"/>
        <v>-</v>
      </c>
      <c r="O381" s="13" t="str">
        <f t="shared" si="94"/>
        <v>-</v>
      </c>
      <c r="P381" s="13" t="str">
        <f t="shared" si="94"/>
        <v>-</v>
      </c>
      <c r="Q381" s="13" t="str">
        <f t="shared" si="94"/>
        <v>-</v>
      </c>
      <c r="R381" s="13" t="str">
        <f t="shared" si="94"/>
        <v>-</v>
      </c>
      <c r="S381" s="13" t="str">
        <f t="shared" si="94"/>
        <v>-</v>
      </c>
      <c r="T381" s="13" t="str">
        <f t="shared" si="94"/>
        <v>-</v>
      </c>
      <c r="U381" s="13" t="str">
        <f t="shared" si="94"/>
        <v>-</v>
      </c>
      <c r="V381" s="27" t="s">
        <v>13</v>
      </c>
      <c r="W381" s="4" t="s">
        <v>13</v>
      </c>
      <c r="X381" s="4" t="s">
        <v>13</v>
      </c>
      <c r="Y381" s="4" t="s">
        <v>13</v>
      </c>
      <c r="Z381" s="4" t="s">
        <v>13</v>
      </c>
      <c r="AA381" s="4" t="s">
        <v>13</v>
      </c>
      <c r="AB381" s="96" t="s">
        <v>13</v>
      </c>
      <c r="AC381" s="96" t="s">
        <v>13</v>
      </c>
      <c r="AD381" s="96" t="s">
        <v>13</v>
      </c>
      <c r="AE381" s="96" t="str">
        <f>IF(Tableau14556[[#This Row],[N° RNCP-RS]]="-","-","https://www.francecompetences.fr/recherche/rncp/"&amp;Tableau14556[[#This Row],[N° RNCP-RS]])</f>
        <v>-</v>
      </c>
      <c r="AF381" s="96" t="s">
        <v>13</v>
      </c>
      <c r="AG381" s="14" t="s">
        <v>13</v>
      </c>
      <c r="AH381" s="8" t="s">
        <v>13</v>
      </c>
      <c r="AI381" s="14" t="s">
        <v>13</v>
      </c>
      <c r="AJ381" s="8" t="s">
        <v>13</v>
      </c>
      <c r="AK381" s="8" t="s">
        <v>13</v>
      </c>
      <c r="AL381" s="14" t="s">
        <v>13</v>
      </c>
      <c r="AM381" s="14" t="s">
        <v>13</v>
      </c>
      <c r="AN381" s="14" t="s">
        <v>13</v>
      </c>
      <c r="AO381" s="14" t="s">
        <v>13</v>
      </c>
    </row>
    <row r="382" spans="1:41" hidden="1" x14ac:dyDescent="0.3">
      <c r="A382" s="11">
        <v>8</v>
      </c>
      <c r="B382" s="11" t="str">
        <f t="shared" si="93"/>
        <v>-</v>
      </c>
      <c r="C382" s="11" t="str">
        <f t="shared" si="93"/>
        <v>-</v>
      </c>
      <c r="D382" s="11" t="str">
        <f t="shared" si="93"/>
        <v>-</v>
      </c>
      <c r="E382" s="13" t="str">
        <f t="shared" si="93"/>
        <v>MFI132</v>
      </c>
      <c r="F382" s="13" t="str">
        <f>Tableau14556[[#This Row],[Code métier]]&amp;Tableau14556[[#This Row],[Compteur ne rien saisir]]</f>
        <v>MFI1328</v>
      </c>
      <c r="G382" s="11" t="str">
        <f t="shared" si="94"/>
        <v>ND</v>
      </c>
      <c r="H382" s="38" t="str">
        <f t="shared" si="94"/>
        <v>-</v>
      </c>
      <c r="I382" s="13" t="str">
        <f t="shared" si="94"/>
        <v>-</v>
      </c>
      <c r="J382" s="13" t="str">
        <f t="shared" si="94"/>
        <v>-</v>
      </c>
      <c r="K382" s="13" t="str">
        <f t="shared" si="94"/>
        <v>-</v>
      </c>
      <c r="L382" s="13" t="str">
        <f t="shared" si="94"/>
        <v>-</v>
      </c>
      <c r="M382" s="13" t="str">
        <f t="shared" si="94"/>
        <v>-</v>
      </c>
      <c r="N382" s="13" t="str">
        <f t="shared" si="94"/>
        <v>-</v>
      </c>
      <c r="O382" s="13" t="str">
        <f t="shared" si="94"/>
        <v>-</v>
      </c>
      <c r="P382" s="13" t="str">
        <f t="shared" si="94"/>
        <v>-</v>
      </c>
      <c r="Q382" s="13" t="str">
        <f t="shared" si="94"/>
        <v>-</v>
      </c>
      <c r="R382" s="13" t="str">
        <f t="shared" si="94"/>
        <v>-</v>
      </c>
      <c r="S382" s="13" t="str">
        <f t="shared" si="94"/>
        <v>-</v>
      </c>
      <c r="T382" s="13" t="str">
        <f t="shared" si="94"/>
        <v>-</v>
      </c>
      <c r="U382" s="13" t="str">
        <f t="shared" si="94"/>
        <v>-</v>
      </c>
      <c r="V382" s="27" t="s">
        <v>13</v>
      </c>
      <c r="W382" s="4" t="s">
        <v>13</v>
      </c>
      <c r="X382" s="4" t="s">
        <v>13</v>
      </c>
      <c r="Y382" s="4" t="s">
        <v>13</v>
      </c>
      <c r="Z382" s="4" t="s">
        <v>13</v>
      </c>
      <c r="AA382" s="4" t="s">
        <v>13</v>
      </c>
      <c r="AB382" s="96" t="s">
        <v>13</v>
      </c>
      <c r="AC382" s="96" t="s">
        <v>13</v>
      </c>
      <c r="AD382" s="96" t="s">
        <v>13</v>
      </c>
      <c r="AE382" s="96" t="str">
        <f>IF(Tableau14556[[#This Row],[N° RNCP-RS]]="-","-","https://www.francecompetences.fr/recherche/rncp/"&amp;Tableau14556[[#This Row],[N° RNCP-RS]])</f>
        <v>-</v>
      </c>
      <c r="AF382" s="96" t="s">
        <v>13</v>
      </c>
      <c r="AG382" s="14" t="s">
        <v>13</v>
      </c>
      <c r="AH382" s="8" t="s">
        <v>13</v>
      </c>
      <c r="AI382" s="14" t="s">
        <v>13</v>
      </c>
      <c r="AJ382" s="8" t="s">
        <v>13</v>
      </c>
      <c r="AK382" s="8" t="s">
        <v>13</v>
      </c>
      <c r="AL382" s="14" t="s">
        <v>13</v>
      </c>
      <c r="AM382" s="14" t="s">
        <v>13</v>
      </c>
      <c r="AN382" s="14" t="s">
        <v>13</v>
      </c>
      <c r="AO382" s="14" t="s">
        <v>13</v>
      </c>
    </row>
    <row r="383" spans="1:41" hidden="1" x14ac:dyDescent="0.3">
      <c r="A383" s="11">
        <v>9</v>
      </c>
      <c r="B383" s="11" t="str">
        <f t="shared" si="93"/>
        <v>-</v>
      </c>
      <c r="C383" s="11" t="str">
        <f t="shared" si="93"/>
        <v>-</v>
      </c>
      <c r="D383" s="11" t="str">
        <f t="shared" si="93"/>
        <v>-</v>
      </c>
      <c r="E383" s="13" t="str">
        <f t="shared" si="93"/>
        <v>MFI132</v>
      </c>
      <c r="F383" s="13" t="str">
        <f>Tableau14556[[#This Row],[Code métier]]&amp;Tableau14556[[#This Row],[Compteur ne rien saisir]]</f>
        <v>MFI1329</v>
      </c>
      <c r="G383" s="11" t="str">
        <f t="shared" si="94"/>
        <v>ND</v>
      </c>
      <c r="H383" s="38" t="str">
        <f t="shared" si="94"/>
        <v>-</v>
      </c>
      <c r="I383" s="13" t="str">
        <f t="shared" si="94"/>
        <v>-</v>
      </c>
      <c r="J383" s="13" t="str">
        <f t="shared" si="94"/>
        <v>-</v>
      </c>
      <c r="K383" s="13" t="str">
        <f t="shared" si="94"/>
        <v>-</v>
      </c>
      <c r="L383" s="13" t="str">
        <f t="shared" si="94"/>
        <v>-</v>
      </c>
      <c r="M383" s="13" t="str">
        <f t="shared" si="94"/>
        <v>-</v>
      </c>
      <c r="N383" s="13" t="str">
        <f t="shared" si="94"/>
        <v>-</v>
      </c>
      <c r="O383" s="13" t="str">
        <f t="shared" si="94"/>
        <v>-</v>
      </c>
      <c r="P383" s="13" t="str">
        <f t="shared" si="94"/>
        <v>-</v>
      </c>
      <c r="Q383" s="13" t="str">
        <f t="shared" si="94"/>
        <v>-</v>
      </c>
      <c r="R383" s="13" t="str">
        <f t="shared" si="94"/>
        <v>-</v>
      </c>
      <c r="S383" s="13" t="str">
        <f t="shared" si="94"/>
        <v>-</v>
      </c>
      <c r="T383" s="13" t="str">
        <f t="shared" si="94"/>
        <v>-</v>
      </c>
      <c r="U383" s="13" t="str">
        <f t="shared" si="94"/>
        <v>-</v>
      </c>
      <c r="V383" s="27" t="s">
        <v>13</v>
      </c>
      <c r="W383" s="4" t="s">
        <v>13</v>
      </c>
      <c r="X383" s="4" t="s">
        <v>13</v>
      </c>
      <c r="Y383" s="4" t="s">
        <v>13</v>
      </c>
      <c r="Z383" s="4" t="s">
        <v>13</v>
      </c>
      <c r="AA383" s="4" t="s">
        <v>13</v>
      </c>
      <c r="AB383" s="96" t="s">
        <v>13</v>
      </c>
      <c r="AC383" s="96" t="s">
        <v>13</v>
      </c>
      <c r="AD383" s="96" t="s">
        <v>13</v>
      </c>
      <c r="AE383" s="96" t="str">
        <f>IF(Tableau14556[[#This Row],[N° RNCP-RS]]="-","-","https://www.francecompetences.fr/recherche/rncp/"&amp;Tableau14556[[#This Row],[N° RNCP-RS]])</f>
        <v>-</v>
      </c>
      <c r="AF383" s="96" t="s">
        <v>13</v>
      </c>
      <c r="AG383" s="14" t="s">
        <v>13</v>
      </c>
      <c r="AH383" s="8" t="s">
        <v>13</v>
      </c>
      <c r="AI383" s="14" t="s">
        <v>13</v>
      </c>
      <c r="AJ383" s="8" t="s">
        <v>13</v>
      </c>
      <c r="AK383" s="8" t="s">
        <v>13</v>
      </c>
      <c r="AL383" s="14" t="s">
        <v>13</v>
      </c>
      <c r="AM383" s="14" t="s">
        <v>13</v>
      </c>
      <c r="AN383" s="14" t="s">
        <v>13</v>
      </c>
      <c r="AO383" s="14" t="s">
        <v>13</v>
      </c>
    </row>
    <row r="384" spans="1:41" hidden="1" x14ac:dyDescent="0.3">
      <c r="A384" s="11">
        <v>10</v>
      </c>
      <c r="B384" s="11" t="str">
        <f t="shared" si="93"/>
        <v>-</v>
      </c>
      <c r="C384" s="11" t="str">
        <f t="shared" si="93"/>
        <v>-</v>
      </c>
      <c r="D384" s="11" t="str">
        <f t="shared" si="93"/>
        <v>-</v>
      </c>
      <c r="E384" s="13" t="str">
        <f t="shared" si="93"/>
        <v>MFI132</v>
      </c>
      <c r="F384" s="13" t="str">
        <f>Tableau14556[[#This Row],[Code métier]]&amp;Tableau14556[[#This Row],[Compteur ne rien saisir]]</f>
        <v>MFI13210</v>
      </c>
      <c r="G384" s="11" t="str">
        <f t="shared" si="94"/>
        <v>ND</v>
      </c>
      <c r="H384" s="38" t="str">
        <f t="shared" si="94"/>
        <v>-</v>
      </c>
      <c r="I384" s="13" t="str">
        <f t="shared" si="94"/>
        <v>-</v>
      </c>
      <c r="J384" s="13" t="str">
        <f t="shared" si="94"/>
        <v>-</v>
      </c>
      <c r="K384" s="13" t="str">
        <f t="shared" si="94"/>
        <v>-</v>
      </c>
      <c r="L384" s="13" t="str">
        <f t="shared" si="94"/>
        <v>-</v>
      </c>
      <c r="M384" s="13" t="str">
        <f t="shared" si="94"/>
        <v>-</v>
      </c>
      <c r="N384" s="13" t="str">
        <f t="shared" si="94"/>
        <v>-</v>
      </c>
      <c r="O384" s="13" t="str">
        <f t="shared" si="94"/>
        <v>-</v>
      </c>
      <c r="P384" s="13" t="str">
        <f t="shared" si="94"/>
        <v>-</v>
      </c>
      <c r="Q384" s="13" t="str">
        <f t="shared" si="94"/>
        <v>-</v>
      </c>
      <c r="R384" s="13" t="str">
        <f t="shared" si="94"/>
        <v>-</v>
      </c>
      <c r="S384" s="13" t="str">
        <f t="shared" si="94"/>
        <v>-</v>
      </c>
      <c r="T384" s="13" t="str">
        <f t="shared" si="94"/>
        <v>-</v>
      </c>
      <c r="U384" s="13" t="str">
        <f t="shared" si="94"/>
        <v>-</v>
      </c>
      <c r="V384" s="27" t="s">
        <v>13</v>
      </c>
      <c r="W384" s="4" t="s">
        <v>13</v>
      </c>
      <c r="X384" s="4" t="s">
        <v>13</v>
      </c>
      <c r="Y384" s="4" t="s">
        <v>13</v>
      </c>
      <c r="Z384" s="4" t="s">
        <v>13</v>
      </c>
      <c r="AA384" s="4" t="s">
        <v>13</v>
      </c>
      <c r="AB384" s="96" t="s">
        <v>13</v>
      </c>
      <c r="AC384" s="96" t="s">
        <v>13</v>
      </c>
      <c r="AD384" s="96" t="s">
        <v>13</v>
      </c>
      <c r="AE384" s="96" t="str">
        <f>IF(Tableau14556[[#This Row],[N° RNCP-RS]]="-","-","https://www.francecompetences.fr/recherche/rncp/"&amp;Tableau14556[[#This Row],[N° RNCP-RS]])</f>
        <v>-</v>
      </c>
      <c r="AF384" s="96" t="s">
        <v>13</v>
      </c>
      <c r="AG384" s="14" t="s">
        <v>13</v>
      </c>
      <c r="AH384" s="8" t="s">
        <v>13</v>
      </c>
      <c r="AI384" s="14" t="s">
        <v>13</v>
      </c>
      <c r="AJ384" s="8" t="s">
        <v>13</v>
      </c>
      <c r="AK384" s="8" t="s">
        <v>13</v>
      </c>
      <c r="AL384" s="14" t="s">
        <v>13</v>
      </c>
      <c r="AM384" s="14" t="s">
        <v>13</v>
      </c>
      <c r="AN384" s="14" t="s">
        <v>13</v>
      </c>
      <c r="AO384" s="14" t="s">
        <v>13</v>
      </c>
    </row>
    <row r="385" spans="1:41" hidden="1" x14ac:dyDescent="0.3">
      <c r="A385" s="11">
        <v>11</v>
      </c>
      <c r="B385" s="11" t="str">
        <f t="shared" si="93"/>
        <v>-</v>
      </c>
      <c r="C385" s="11" t="str">
        <f t="shared" si="93"/>
        <v>-</v>
      </c>
      <c r="D385" s="11" t="str">
        <f t="shared" si="93"/>
        <v>-</v>
      </c>
      <c r="E385" s="13" t="str">
        <f t="shared" si="93"/>
        <v>MFI132</v>
      </c>
      <c r="F385" s="13" t="str">
        <f>Tableau14556[[#This Row],[Code métier]]&amp;Tableau14556[[#This Row],[Compteur ne rien saisir]]</f>
        <v>MFI13211</v>
      </c>
      <c r="G385" s="11" t="str">
        <f t="shared" si="94"/>
        <v>ND</v>
      </c>
      <c r="H385" s="38" t="str">
        <f t="shared" si="94"/>
        <v>-</v>
      </c>
      <c r="I385" s="13" t="str">
        <f t="shared" si="94"/>
        <v>-</v>
      </c>
      <c r="J385" s="13" t="str">
        <f t="shared" si="94"/>
        <v>-</v>
      </c>
      <c r="K385" s="13" t="str">
        <f t="shared" si="94"/>
        <v>-</v>
      </c>
      <c r="L385" s="13" t="str">
        <f t="shared" ref="L385:U386" si="95">IF(L383="","",L383)</f>
        <v>-</v>
      </c>
      <c r="M385" s="13" t="str">
        <f t="shared" si="95"/>
        <v>-</v>
      </c>
      <c r="N385" s="13" t="str">
        <f t="shared" si="95"/>
        <v>-</v>
      </c>
      <c r="O385" s="13" t="str">
        <f t="shared" si="95"/>
        <v>-</v>
      </c>
      <c r="P385" s="13" t="str">
        <f t="shared" si="95"/>
        <v>-</v>
      </c>
      <c r="Q385" s="13" t="str">
        <f t="shared" si="95"/>
        <v>-</v>
      </c>
      <c r="R385" s="13" t="str">
        <f t="shared" si="95"/>
        <v>-</v>
      </c>
      <c r="S385" s="13" t="str">
        <f t="shared" si="95"/>
        <v>-</v>
      </c>
      <c r="T385" s="13" t="str">
        <f t="shared" si="95"/>
        <v>-</v>
      </c>
      <c r="U385" s="13" t="str">
        <f t="shared" si="95"/>
        <v>-</v>
      </c>
      <c r="V385" s="27" t="s">
        <v>13</v>
      </c>
      <c r="W385" s="4" t="s">
        <v>13</v>
      </c>
      <c r="X385" s="4" t="s">
        <v>13</v>
      </c>
      <c r="Y385" s="4" t="s">
        <v>13</v>
      </c>
      <c r="Z385" s="4" t="s">
        <v>13</v>
      </c>
      <c r="AA385" s="4" t="s">
        <v>13</v>
      </c>
      <c r="AB385" s="96" t="s">
        <v>13</v>
      </c>
      <c r="AC385" s="96" t="s">
        <v>13</v>
      </c>
      <c r="AD385" s="96" t="s">
        <v>13</v>
      </c>
      <c r="AE385" s="96" t="str">
        <f>IF(Tableau14556[[#This Row],[N° RNCP-RS]]="-","-","https://www.francecompetences.fr/recherche/rncp/"&amp;Tableau14556[[#This Row],[N° RNCP-RS]])</f>
        <v>-</v>
      </c>
      <c r="AF385" s="96" t="s">
        <v>13</v>
      </c>
      <c r="AG385" s="14" t="s">
        <v>13</v>
      </c>
      <c r="AH385" s="8" t="s">
        <v>13</v>
      </c>
      <c r="AI385" s="14" t="s">
        <v>13</v>
      </c>
      <c r="AJ385" s="8" t="s">
        <v>13</v>
      </c>
      <c r="AK385" s="8" t="s">
        <v>13</v>
      </c>
      <c r="AL385" s="14" t="s">
        <v>13</v>
      </c>
      <c r="AM385" s="14" t="s">
        <v>13</v>
      </c>
      <c r="AN385" s="14" t="s">
        <v>13</v>
      </c>
      <c r="AO385" s="14" t="s">
        <v>13</v>
      </c>
    </row>
    <row r="386" spans="1:41" hidden="1" x14ac:dyDescent="0.3">
      <c r="A386" s="11">
        <v>12</v>
      </c>
      <c r="B386" s="11" t="str">
        <f t="shared" si="93"/>
        <v>-</v>
      </c>
      <c r="C386" s="11" t="str">
        <f t="shared" si="93"/>
        <v>-</v>
      </c>
      <c r="D386" s="11" t="str">
        <f t="shared" si="93"/>
        <v>-</v>
      </c>
      <c r="E386" s="13" t="str">
        <f t="shared" si="93"/>
        <v>MFI132</v>
      </c>
      <c r="F386" s="13" t="str">
        <f>Tableau14556[[#This Row],[Code métier]]&amp;Tableau14556[[#This Row],[Compteur ne rien saisir]]</f>
        <v>MFI13212</v>
      </c>
      <c r="G386" s="11" t="str">
        <f t="shared" si="94"/>
        <v>ND</v>
      </c>
      <c r="H386" s="38" t="str">
        <f t="shared" si="94"/>
        <v>-</v>
      </c>
      <c r="I386" s="13" t="str">
        <f t="shared" si="94"/>
        <v>-</v>
      </c>
      <c r="J386" s="13" t="str">
        <f t="shared" si="94"/>
        <v>-</v>
      </c>
      <c r="K386" s="13" t="str">
        <f t="shared" si="94"/>
        <v>-</v>
      </c>
      <c r="L386" s="13" t="str">
        <f t="shared" si="95"/>
        <v>-</v>
      </c>
      <c r="M386" s="13" t="str">
        <f t="shared" si="95"/>
        <v>-</v>
      </c>
      <c r="N386" s="13" t="str">
        <f t="shared" si="95"/>
        <v>-</v>
      </c>
      <c r="O386" s="13" t="str">
        <f t="shared" si="95"/>
        <v>-</v>
      </c>
      <c r="P386" s="13" t="str">
        <f t="shared" si="95"/>
        <v>-</v>
      </c>
      <c r="Q386" s="13" t="str">
        <f t="shared" si="95"/>
        <v>-</v>
      </c>
      <c r="R386" s="13" t="str">
        <f t="shared" si="95"/>
        <v>-</v>
      </c>
      <c r="S386" s="13" t="str">
        <f t="shared" si="95"/>
        <v>-</v>
      </c>
      <c r="T386" s="13" t="str">
        <f t="shared" si="95"/>
        <v>-</v>
      </c>
      <c r="U386" s="13" t="str">
        <f t="shared" si="95"/>
        <v>-</v>
      </c>
      <c r="V386" s="27" t="s">
        <v>13</v>
      </c>
      <c r="W386" s="4" t="s">
        <v>13</v>
      </c>
      <c r="X386" s="4" t="s">
        <v>13</v>
      </c>
      <c r="Y386" s="4" t="s">
        <v>13</v>
      </c>
      <c r="Z386" s="4" t="s">
        <v>13</v>
      </c>
      <c r="AA386" s="4" t="s">
        <v>13</v>
      </c>
      <c r="AB386" s="96" t="s">
        <v>13</v>
      </c>
      <c r="AC386" s="96" t="s">
        <v>13</v>
      </c>
      <c r="AD386" s="96" t="s">
        <v>13</v>
      </c>
      <c r="AE386" s="96" t="str">
        <f>IF(Tableau14556[[#This Row],[N° RNCP-RS]]="-","-","https://www.francecompetences.fr/recherche/rncp/"&amp;Tableau14556[[#This Row],[N° RNCP-RS]])</f>
        <v>-</v>
      </c>
      <c r="AF386" s="96" t="s">
        <v>13</v>
      </c>
      <c r="AG386" s="14" t="s">
        <v>13</v>
      </c>
      <c r="AH386" s="8" t="s">
        <v>13</v>
      </c>
      <c r="AI386" s="14" t="s">
        <v>13</v>
      </c>
      <c r="AJ386" s="8" t="s">
        <v>13</v>
      </c>
      <c r="AK386" s="8" t="s">
        <v>13</v>
      </c>
      <c r="AL386" s="14" t="s">
        <v>13</v>
      </c>
      <c r="AM386" s="14" t="s">
        <v>13</v>
      </c>
      <c r="AN386" s="14" t="s">
        <v>13</v>
      </c>
      <c r="AO386" s="14" t="s">
        <v>13</v>
      </c>
    </row>
    <row r="387" spans="1:41" hidden="1" x14ac:dyDescent="0.3">
      <c r="A387" s="12">
        <v>1</v>
      </c>
      <c r="B387" s="7" t="s">
        <v>13</v>
      </c>
      <c r="C387" s="35" t="s">
        <v>13</v>
      </c>
      <c r="D387" s="7" t="s">
        <v>13</v>
      </c>
      <c r="E387" s="12" t="s">
        <v>74</v>
      </c>
      <c r="F387" s="12" t="str">
        <f>Tableau14556[[#This Row],[Code métier]]&amp;Tableau14556[[#This Row],[Compteur ne rien saisir]]</f>
        <v>MFI1331</v>
      </c>
      <c r="G387" s="35" t="s">
        <v>20</v>
      </c>
      <c r="H387" s="36" t="s">
        <v>13</v>
      </c>
      <c r="I387" s="8" t="s">
        <v>13</v>
      </c>
      <c r="J387" s="8" t="s">
        <v>13</v>
      </c>
      <c r="K387" s="8" t="s">
        <v>13</v>
      </c>
      <c r="L387" s="8" t="s">
        <v>13</v>
      </c>
      <c r="M387" s="8" t="s">
        <v>13</v>
      </c>
      <c r="N387" s="8" t="s">
        <v>13</v>
      </c>
      <c r="O387" s="8" t="s">
        <v>13</v>
      </c>
      <c r="P387" s="8" t="s">
        <v>13</v>
      </c>
      <c r="Q387" s="8" t="s">
        <v>13</v>
      </c>
      <c r="R387" s="8" t="s">
        <v>13</v>
      </c>
      <c r="S387" s="8" t="s">
        <v>13</v>
      </c>
      <c r="T387" s="8" t="s">
        <v>13</v>
      </c>
      <c r="U387" s="8" t="s">
        <v>13</v>
      </c>
      <c r="V387" s="27" t="s">
        <v>13</v>
      </c>
      <c r="W387" s="4" t="s">
        <v>13</v>
      </c>
      <c r="X387" s="4" t="s">
        <v>13</v>
      </c>
      <c r="Y387" s="4" t="s">
        <v>13</v>
      </c>
      <c r="Z387" s="4" t="s">
        <v>13</v>
      </c>
      <c r="AA387" s="4" t="s">
        <v>13</v>
      </c>
      <c r="AB387" s="94" t="s">
        <v>13</v>
      </c>
      <c r="AC387" s="94" t="s">
        <v>13</v>
      </c>
      <c r="AD387" s="94" t="s">
        <v>13</v>
      </c>
      <c r="AE387" s="94" t="str">
        <f>IF(Tableau14556[[#This Row],[N° RNCP-RS]]="-","-","https://www.francecompetences.fr/recherche/rncp/"&amp;Tableau14556[[#This Row],[N° RNCP-RS]])</f>
        <v>-</v>
      </c>
      <c r="AF387" s="94" t="s">
        <v>13</v>
      </c>
      <c r="AG387" s="11" t="s">
        <v>13</v>
      </c>
      <c r="AH387" s="5" t="s">
        <v>13</v>
      </c>
      <c r="AI387" s="11" t="s">
        <v>13</v>
      </c>
      <c r="AJ387" s="5" t="s">
        <v>13</v>
      </c>
      <c r="AK387" s="5" t="s">
        <v>13</v>
      </c>
      <c r="AL387" s="11" t="s">
        <v>13</v>
      </c>
      <c r="AM387" s="11" t="s">
        <v>13</v>
      </c>
      <c r="AN387" s="11" t="s">
        <v>13</v>
      </c>
      <c r="AO387" s="11" t="s">
        <v>13</v>
      </c>
    </row>
    <row r="388" spans="1:41" hidden="1" x14ac:dyDescent="0.3">
      <c r="A388" s="12">
        <v>2</v>
      </c>
      <c r="B388" s="12" t="str">
        <f t="shared" ref="B388:E398" si="96">IF(B387="","",B387)</f>
        <v>-</v>
      </c>
      <c r="C388" s="12" t="str">
        <f t="shared" si="96"/>
        <v>-</v>
      </c>
      <c r="D388" s="12" t="str">
        <f t="shared" si="96"/>
        <v>-</v>
      </c>
      <c r="E388" s="12" t="str">
        <f t="shared" si="96"/>
        <v>MFI133</v>
      </c>
      <c r="F388" s="12" t="str">
        <f>Tableau14556[[#This Row],[Code métier]]&amp;Tableau14556[[#This Row],[Compteur ne rien saisir]]</f>
        <v>MFI1332</v>
      </c>
      <c r="G388" s="12" t="str">
        <f t="shared" ref="G388:U398" si="97">IF(G387="","",G387)</f>
        <v>ND</v>
      </c>
      <c r="H388" s="39" t="str">
        <f t="shared" si="97"/>
        <v>-</v>
      </c>
      <c r="I388" s="14" t="str">
        <f t="shared" si="97"/>
        <v>-</v>
      </c>
      <c r="J388" s="14" t="str">
        <f t="shared" si="97"/>
        <v>-</v>
      </c>
      <c r="K388" s="14" t="str">
        <f t="shared" si="97"/>
        <v>-</v>
      </c>
      <c r="L388" s="14" t="str">
        <f t="shared" si="97"/>
        <v>-</v>
      </c>
      <c r="M388" s="14" t="str">
        <f t="shared" si="97"/>
        <v>-</v>
      </c>
      <c r="N388" s="14" t="str">
        <f t="shared" si="97"/>
        <v>-</v>
      </c>
      <c r="O388" s="14" t="str">
        <f t="shared" si="97"/>
        <v>-</v>
      </c>
      <c r="P388" s="14" t="str">
        <f t="shared" si="97"/>
        <v>-</v>
      </c>
      <c r="Q388" s="14" t="str">
        <f t="shared" si="97"/>
        <v>-</v>
      </c>
      <c r="R388" s="14" t="str">
        <f t="shared" si="97"/>
        <v>-</v>
      </c>
      <c r="S388" s="14" t="str">
        <f t="shared" si="97"/>
        <v>-</v>
      </c>
      <c r="T388" s="14" t="str">
        <f t="shared" si="97"/>
        <v>-</v>
      </c>
      <c r="U388" s="14" t="str">
        <f t="shared" si="97"/>
        <v>-</v>
      </c>
      <c r="V388" s="27" t="s">
        <v>13</v>
      </c>
      <c r="W388" s="4" t="s">
        <v>13</v>
      </c>
      <c r="X388" s="4" t="s">
        <v>13</v>
      </c>
      <c r="Y388" s="4" t="s">
        <v>13</v>
      </c>
      <c r="Z388" s="4" t="s">
        <v>13</v>
      </c>
      <c r="AA388" s="4" t="s">
        <v>13</v>
      </c>
      <c r="AB388" s="95" t="s">
        <v>13</v>
      </c>
      <c r="AC388" s="95" t="s">
        <v>13</v>
      </c>
      <c r="AD388" s="95" t="s">
        <v>13</v>
      </c>
      <c r="AE388" s="95" t="str">
        <f>IF(Tableau14556[[#This Row],[N° RNCP-RS]]="-","-","https://www.francecompetences.fr/recherche/rncp/"&amp;Tableau14556[[#This Row],[N° RNCP-RS]])</f>
        <v>-</v>
      </c>
      <c r="AF388" s="95" t="s">
        <v>13</v>
      </c>
      <c r="AG388" s="13" t="s">
        <v>13</v>
      </c>
      <c r="AH388" s="26" t="s">
        <v>13</v>
      </c>
      <c r="AI388" s="13" t="s">
        <v>13</v>
      </c>
      <c r="AJ388" s="26" t="s">
        <v>13</v>
      </c>
      <c r="AK388" s="26" t="s">
        <v>13</v>
      </c>
      <c r="AL388" s="13" t="s">
        <v>13</v>
      </c>
      <c r="AM388" s="13" t="s">
        <v>13</v>
      </c>
      <c r="AN388" s="13" t="s">
        <v>13</v>
      </c>
      <c r="AO388" s="13" t="s">
        <v>13</v>
      </c>
    </row>
    <row r="389" spans="1:41" hidden="1" x14ac:dyDescent="0.3">
      <c r="A389" s="12">
        <v>3</v>
      </c>
      <c r="B389" s="12" t="str">
        <f t="shared" si="96"/>
        <v>-</v>
      </c>
      <c r="C389" s="12" t="str">
        <f t="shared" si="96"/>
        <v>-</v>
      </c>
      <c r="D389" s="12" t="str">
        <f t="shared" si="96"/>
        <v>-</v>
      </c>
      <c r="E389" s="12" t="str">
        <f t="shared" si="96"/>
        <v>MFI133</v>
      </c>
      <c r="F389" s="12" t="str">
        <f>Tableau14556[[#This Row],[Code métier]]&amp;Tableau14556[[#This Row],[Compteur ne rien saisir]]</f>
        <v>MFI1333</v>
      </c>
      <c r="G389" s="12" t="str">
        <f t="shared" si="97"/>
        <v>ND</v>
      </c>
      <c r="H389" s="39" t="str">
        <f t="shared" si="97"/>
        <v>-</v>
      </c>
      <c r="I389" s="14" t="str">
        <f t="shared" si="97"/>
        <v>-</v>
      </c>
      <c r="J389" s="14" t="str">
        <f t="shared" si="97"/>
        <v>-</v>
      </c>
      <c r="K389" s="14" t="str">
        <f t="shared" si="97"/>
        <v>-</v>
      </c>
      <c r="L389" s="14" t="str">
        <f t="shared" si="97"/>
        <v>-</v>
      </c>
      <c r="M389" s="14" t="str">
        <f t="shared" si="97"/>
        <v>-</v>
      </c>
      <c r="N389" s="14" t="str">
        <f t="shared" si="97"/>
        <v>-</v>
      </c>
      <c r="O389" s="14" t="str">
        <f t="shared" si="97"/>
        <v>-</v>
      </c>
      <c r="P389" s="14" t="str">
        <f t="shared" si="97"/>
        <v>-</v>
      </c>
      <c r="Q389" s="14" t="str">
        <f t="shared" si="97"/>
        <v>-</v>
      </c>
      <c r="R389" s="14" t="str">
        <f t="shared" si="97"/>
        <v>-</v>
      </c>
      <c r="S389" s="14" t="str">
        <f t="shared" si="97"/>
        <v>-</v>
      </c>
      <c r="T389" s="14" t="str">
        <f t="shared" si="97"/>
        <v>-</v>
      </c>
      <c r="U389" s="14" t="str">
        <f t="shared" si="97"/>
        <v>-</v>
      </c>
      <c r="V389" s="27" t="s">
        <v>13</v>
      </c>
      <c r="W389" s="4" t="s">
        <v>13</v>
      </c>
      <c r="X389" s="4" t="s">
        <v>13</v>
      </c>
      <c r="Y389" s="4" t="s">
        <v>13</v>
      </c>
      <c r="Z389" s="4" t="s">
        <v>13</v>
      </c>
      <c r="AA389" s="4" t="s">
        <v>13</v>
      </c>
      <c r="AB389" s="95" t="s">
        <v>13</v>
      </c>
      <c r="AC389" s="95" t="s">
        <v>13</v>
      </c>
      <c r="AD389" s="95" t="s">
        <v>13</v>
      </c>
      <c r="AE389" s="95" t="str">
        <f>IF(Tableau14556[[#This Row],[N° RNCP-RS]]="-","-","https://www.francecompetences.fr/recherche/rncp/"&amp;Tableau14556[[#This Row],[N° RNCP-RS]])</f>
        <v>-</v>
      </c>
      <c r="AF389" s="95" t="s">
        <v>13</v>
      </c>
      <c r="AG389" s="13" t="s">
        <v>13</v>
      </c>
      <c r="AH389" s="26" t="s">
        <v>13</v>
      </c>
      <c r="AI389" s="13" t="s">
        <v>13</v>
      </c>
      <c r="AJ389" s="26" t="s">
        <v>13</v>
      </c>
      <c r="AK389" s="26" t="s">
        <v>13</v>
      </c>
      <c r="AL389" s="13" t="s">
        <v>13</v>
      </c>
      <c r="AM389" s="13" t="s">
        <v>13</v>
      </c>
      <c r="AN389" s="13" t="s">
        <v>13</v>
      </c>
      <c r="AO389" s="13" t="s">
        <v>13</v>
      </c>
    </row>
    <row r="390" spans="1:41" hidden="1" x14ac:dyDescent="0.3">
      <c r="A390" s="12">
        <v>4</v>
      </c>
      <c r="B390" s="12" t="str">
        <f t="shared" si="96"/>
        <v>-</v>
      </c>
      <c r="C390" s="12" t="str">
        <f t="shared" si="96"/>
        <v>-</v>
      </c>
      <c r="D390" s="12" t="str">
        <f t="shared" si="96"/>
        <v>-</v>
      </c>
      <c r="E390" s="12" t="str">
        <f t="shared" si="96"/>
        <v>MFI133</v>
      </c>
      <c r="F390" s="12" t="str">
        <f>Tableau14556[[#This Row],[Code métier]]&amp;Tableau14556[[#This Row],[Compteur ne rien saisir]]</f>
        <v>MFI1334</v>
      </c>
      <c r="G390" s="12" t="str">
        <f t="shared" si="97"/>
        <v>ND</v>
      </c>
      <c r="H390" s="39" t="str">
        <f t="shared" si="97"/>
        <v>-</v>
      </c>
      <c r="I390" s="14" t="str">
        <f t="shared" si="97"/>
        <v>-</v>
      </c>
      <c r="J390" s="14" t="str">
        <f t="shared" si="97"/>
        <v>-</v>
      </c>
      <c r="K390" s="14" t="str">
        <f t="shared" si="97"/>
        <v>-</v>
      </c>
      <c r="L390" s="14" t="str">
        <f t="shared" si="97"/>
        <v>-</v>
      </c>
      <c r="M390" s="14" t="str">
        <f t="shared" si="97"/>
        <v>-</v>
      </c>
      <c r="N390" s="14" t="str">
        <f t="shared" si="97"/>
        <v>-</v>
      </c>
      <c r="O390" s="14" t="str">
        <f t="shared" si="97"/>
        <v>-</v>
      </c>
      <c r="P390" s="14" t="str">
        <f t="shared" si="97"/>
        <v>-</v>
      </c>
      <c r="Q390" s="14" t="str">
        <f t="shared" si="97"/>
        <v>-</v>
      </c>
      <c r="R390" s="14" t="str">
        <f t="shared" si="97"/>
        <v>-</v>
      </c>
      <c r="S390" s="14" t="str">
        <f t="shared" si="97"/>
        <v>-</v>
      </c>
      <c r="T390" s="14" t="str">
        <f t="shared" si="97"/>
        <v>-</v>
      </c>
      <c r="U390" s="14" t="str">
        <f t="shared" si="97"/>
        <v>-</v>
      </c>
      <c r="V390" s="27" t="s">
        <v>13</v>
      </c>
      <c r="W390" s="4" t="s">
        <v>13</v>
      </c>
      <c r="X390" s="4" t="s">
        <v>13</v>
      </c>
      <c r="Y390" s="4" t="s">
        <v>13</v>
      </c>
      <c r="Z390" s="4" t="s">
        <v>13</v>
      </c>
      <c r="AA390" s="4" t="s">
        <v>13</v>
      </c>
      <c r="AB390" s="95" t="s">
        <v>13</v>
      </c>
      <c r="AC390" s="95" t="s">
        <v>13</v>
      </c>
      <c r="AD390" s="95" t="s">
        <v>13</v>
      </c>
      <c r="AE390" s="95" t="str">
        <f>IF(Tableau14556[[#This Row],[N° RNCP-RS]]="-","-","https://www.francecompetences.fr/recherche/rncp/"&amp;Tableau14556[[#This Row],[N° RNCP-RS]])</f>
        <v>-</v>
      </c>
      <c r="AF390" s="95" t="s">
        <v>13</v>
      </c>
      <c r="AG390" s="13" t="s">
        <v>13</v>
      </c>
      <c r="AH390" s="26" t="s">
        <v>13</v>
      </c>
      <c r="AI390" s="13" t="s">
        <v>13</v>
      </c>
      <c r="AJ390" s="26" t="s">
        <v>13</v>
      </c>
      <c r="AK390" s="26" t="s">
        <v>13</v>
      </c>
      <c r="AL390" s="13" t="s">
        <v>13</v>
      </c>
      <c r="AM390" s="13" t="s">
        <v>13</v>
      </c>
      <c r="AN390" s="13" t="s">
        <v>13</v>
      </c>
      <c r="AO390" s="13" t="s">
        <v>13</v>
      </c>
    </row>
    <row r="391" spans="1:41" hidden="1" x14ac:dyDescent="0.3">
      <c r="A391" s="12">
        <v>5</v>
      </c>
      <c r="B391" s="12" t="str">
        <f t="shared" si="96"/>
        <v>-</v>
      </c>
      <c r="C391" s="12" t="str">
        <f t="shared" si="96"/>
        <v>-</v>
      </c>
      <c r="D391" s="12" t="str">
        <f t="shared" si="96"/>
        <v>-</v>
      </c>
      <c r="E391" s="12" t="str">
        <f t="shared" si="96"/>
        <v>MFI133</v>
      </c>
      <c r="F391" s="12" t="str">
        <f>Tableau14556[[#This Row],[Code métier]]&amp;Tableau14556[[#This Row],[Compteur ne rien saisir]]</f>
        <v>MFI1335</v>
      </c>
      <c r="G391" s="12" t="str">
        <f t="shared" si="97"/>
        <v>ND</v>
      </c>
      <c r="H391" s="39" t="str">
        <f t="shared" si="97"/>
        <v>-</v>
      </c>
      <c r="I391" s="14" t="str">
        <f t="shared" si="97"/>
        <v>-</v>
      </c>
      <c r="J391" s="14" t="str">
        <f t="shared" si="97"/>
        <v>-</v>
      </c>
      <c r="K391" s="14" t="str">
        <f t="shared" si="97"/>
        <v>-</v>
      </c>
      <c r="L391" s="14" t="str">
        <f t="shared" si="97"/>
        <v>-</v>
      </c>
      <c r="M391" s="14" t="str">
        <f t="shared" si="97"/>
        <v>-</v>
      </c>
      <c r="N391" s="14" t="str">
        <f t="shared" si="97"/>
        <v>-</v>
      </c>
      <c r="O391" s="14" t="str">
        <f t="shared" si="97"/>
        <v>-</v>
      </c>
      <c r="P391" s="14" t="str">
        <f t="shared" si="97"/>
        <v>-</v>
      </c>
      <c r="Q391" s="14" t="str">
        <f t="shared" si="97"/>
        <v>-</v>
      </c>
      <c r="R391" s="14" t="str">
        <f t="shared" si="97"/>
        <v>-</v>
      </c>
      <c r="S391" s="14" t="str">
        <f t="shared" si="97"/>
        <v>-</v>
      </c>
      <c r="T391" s="14" t="str">
        <f t="shared" si="97"/>
        <v>-</v>
      </c>
      <c r="U391" s="14" t="str">
        <f t="shared" si="97"/>
        <v>-</v>
      </c>
      <c r="V391" s="27" t="s">
        <v>13</v>
      </c>
      <c r="W391" s="4" t="s">
        <v>13</v>
      </c>
      <c r="X391" s="4" t="s">
        <v>13</v>
      </c>
      <c r="Y391" s="4" t="s">
        <v>13</v>
      </c>
      <c r="Z391" s="4" t="s">
        <v>13</v>
      </c>
      <c r="AA391" s="4" t="s">
        <v>13</v>
      </c>
      <c r="AB391" s="95" t="s">
        <v>13</v>
      </c>
      <c r="AC391" s="95" t="s">
        <v>13</v>
      </c>
      <c r="AD391" s="95" t="s">
        <v>13</v>
      </c>
      <c r="AE391" s="95" t="str">
        <f>IF(Tableau14556[[#This Row],[N° RNCP-RS]]="-","-","https://www.francecompetences.fr/recherche/rncp/"&amp;Tableau14556[[#This Row],[N° RNCP-RS]])</f>
        <v>-</v>
      </c>
      <c r="AF391" s="95" t="s">
        <v>13</v>
      </c>
      <c r="AG391" s="13" t="s">
        <v>13</v>
      </c>
      <c r="AH391" s="26" t="s">
        <v>13</v>
      </c>
      <c r="AI391" s="13" t="s">
        <v>13</v>
      </c>
      <c r="AJ391" s="26" t="s">
        <v>13</v>
      </c>
      <c r="AK391" s="26" t="s">
        <v>13</v>
      </c>
      <c r="AL391" s="13" t="s">
        <v>13</v>
      </c>
      <c r="AM391" s="13" t="s">
        <v>13</v>
      </c>
      <c r="AN391" s="13" t="s">
        <v>13</v>
      </c>
      <c r="AO391" s="13" t="s">
        <v>13</v>
      </c>
    </row>
    <row r="392" spans="1:41" hidden="1" x14ac:dyDescent="0.3">
      <c r="A392" s="12">
        <v>6</v>
      </c>
      <c r="B392" s="12" t="str">
        <f t="shared" si="96"/>
        <v>-</v>
      </c>
      <c r="C392" s="12" t="str">
        <f t="shared" si="96"/>
        <v>-</v>
      </c>
      <c r="D392" s="12" t="str">
        <f t="shared" si="96"/>
        <v>-</v>
      </c>
      <c r="E392" s="12" t="str">
        <f t="shared" si="96"/>
        <v>MFI133</v>
      </c>
      <c r="F392" s="12" t="str">
        <f>Tableau14556[[#This Row],[Code métier]]&amp;Tableau14556[[#This Row],[Compteur ne rien saisir]]</f>
        <v>MFI1336</v>
      </c>
      <c r="G392" s="12" t="str">
        <f t="shared" si="97"/>
        <v>ND</v>
      </c>
      <c r="H392" s="39" t="str">
        <f t="shared" si="97"/>
        <v>-</v>
      </c>
      <c r="I392" s="14" t="str">
        <f t="shared" si="97"/>
        <v>-</v>
      </c>
      <c r="J392" s="14" t="str">
        <f t="shared" si="97"/>
        <v>-</v>
      </c>
      <c r="K392" s="14" t="str">
        <f t="shared" si="97"/>
        <v>-</v>
      </c>
      <c r="L392" s="14" t="str">
        <f t="shared" si="97"/>
        <v>-</v>
      </c>
      <c r="M392" s="14" t="str">
        <f t="shared" si="97"/>
        <v>-</v>
      </c>
      <c r="N392" s="14" t="str">
        <f t="shared" si="97"/>
        <v>-</v>
      </c>
      <c r="O392" s="14" t="str">
        <f t="shared" si="97"/>
        <v>-</v>
      </c>
      <c r="P392" s="14" t="str">
        <f t="shared" si="97"/>
        <v>-</v>
      </c>
      <c r="Q392" s="14" t="str">
        <f t="shared" si="97"/>
        <v>-</v>
      </c>
      <c r="R392" s="14" t="str">
        <f t="shared" si="97"/>
        <v>-</v>
      </c>
      <c r="S392" s="14" t="str">
        <f t="shared" si="97"/>
        <v>-</v>
      </c>
      <c r="T392" s="14" t="str">
        <f t="shared" si="97"/>
        <v>-</v>
      </c>
      <c r="U392" s="14" t="str">
        <f t="shared" si="97"/>
        <v>-</v>
      </c>
      <c r="V392" s="27" t="s">
        <v>13</v>
      </c>
      <c r="W392" s="4" t="s">
        <v>13</v>
      </c>
      <c r="X392" s="4" t="s">
        <v>13</v>
      </c>
      <c r="Y392" s="4" t="s">
        <v>13</v>
      </c>
      <c r="Z392" s="4" t="s">
        <v>13</v>
      </c>
      <c r="AA392" s="4" t="s">
        <v>13</v>
      </c>
      <c r="AB392" s="95" t="s">
        <v>13</v>
      </c>
      <c r="AC392" s="95" t="s">
        <v>13</v>
      </c>
      <c r="AD392" s="95" t="s">
        <v>13</v>
      </c>
      <c r="AE392" s="95" t="str">
        <f>IF(Tableau14556[[#This Row],[N° RNCP-RS]]="-","-","https://www.francecompetences.fr/recherche/rncp/"&amp;Tableau14556[[#This Row],[N° RNCP-RS]])</f>
        <v>-</v>
      </c>
      <c r="AF392" s="95" t="s">
        <v>13</v>
      </c>
      <c r="AG392" s="13" t="s">
        <v>13</v>
      </c>
      <c r="AH392" s="26" t="s">
        <v>13</v>
      </c>
      <c r="AI392" s="13" t="s">
        <v>13</v>
      </c>
      <c r="AJ392" s="26" t="s">
        <v>13</v>
      </c>
      <c r="AK392" s="26" t="s">
        <v>13</v>
      </c>
      <c r="AL392" s="13" t="s">
        <v>13</v>
      </c>
      <c r="AM392" s="13" t="s">
        <v>13</v>
      </c>
      <c r="AN392" s="13" t="s">
        <v>13</v>
      </c>
      <c r="AO392" s="13" t="s">
        <v>13</v>
      </c>
    </row>
    <row r="393" spans="1:41" hidden="1" x14ac:dyDescent="0.3">
      <c r="A393" s="12">
        <v>7</v>
      </c>
      <c r="B393" s="12" t="str">
        <f t="shared" si="96"/>
        <v>-</v>
      </c>
      <c r="C393" s="12" t="str">
        <f t="shared" si="96"/>
        <v>-</v>
      </c>
      <c r="D393" s="12" t="str">
        <f t="shared" si="96"/>
        <v>-</v>
      </c>
      <c r="E393" s="12" t="str">
        <f t="shared" si="96"/>
        <v>MFI133</v>
      </c>
      <c r="F393" s="12" t="str">
        <f>Tableau14556[[#This Row],[Code métier]]&amp;Tableau14556[[#This Row],[Compteur ne rien saisir]]</f>
        <v>MFI1337</v>
      </c>
      <c r="G393" s="12" t="str">
        <f t="shared" si="97"/>
        <v>ND</v>
      </c>
      <c r="H393" s="39" t="str">
        <f t="shared" si="97"/>
        <v>-</v>
      </c>
      <c r="I393" s="14" t="str">
        <f t="shared" si="97"/>
        <v>-</v>
      </c>
      <c r="J393" s="14" t="str">
        <f t="shared" si="97"/>
        <v>-</v>
      </c>
      <c r="K393" s="14" t="str">
        <f t="shared" si="97"/>
        <v>-</v>
      </c>
      <c r="L393" s="14" t="str">
        <f t="shared" si="97"/>
        <v>-</v>
      </c>
      <c r="M393" s="14" t="str">
        <f t="shared" si="97"/>
        <v>-</v>
      </c>
      <c r="N393" s="14" t="str">
        <f t="shared" si="97"/>
        <v>-</v>
      </c>
      <c r="O393" s="14" t="str">
        <f t="shared" si="97"/>
        <v>-</v>
      </c>
      <c r="P393" s="14" t="str">
        <f t="shared" si="97"/>
        <v>-</v>
      </c>
      <c r="Q393" s="14" t="str">
        <f t="shared" si="97"/>
        <v>-</v>
      </c>
      <c r="R393" s="14" t="str">
        <f t="shared" si="97"/>
        <v>-</v>
      </c>
      <c r="S393" s="14" t="str">
        <f t="shared" si="97"/>
        <v>-</v>
      </c>
      <c r="T393" s="14" t="str">
        <f t="shared" si="97"/>
        <v>-</v>
      </c>
      <c r="U393" s="14" t="str">
        <f t="shared" si="97"/>
        <v>-</v>
      </c>
      <c r="V393" s="27" t="s">
        <v>13</v>
      </c>
      <c r="W393" s="4" t="s">
        <v>13</v>
      </c>
      <c r="X393" s="4" t="s">
        <v>13</v>
      </c>
      <c r="Y393" s="4" t="s">
        <v>13</v>
      </c>
      <c r="Z393" s="4" t="s">
        <v>13</v>
      </c>
      <c r="AA393" s="4" t="s">
        <v>13</v>
      </c>
      <c r="AB393" s="95" t="s">
        <v>13</v>
      </c>
      <c r="AC393" s="95" t="s">
        <v>13</v>
      </c>
      <c r="AD393" s="95" t="s">
        <v>13</v>
      </c>
      <c r="AE393" s="95" t="str">
        <f>IF(Tableau14556[[#This Row],[N° RNCP-RS]]="-","-","https://www.francecompetences.fr/recherche/rncp/"&amp;Tableau14556[[#This Row],[N° RNCP-RS]])</f>
        <v>-</v>
      </c>
      <c r="AF393" s="95" t="s">
        <v>13</v>
      </c>
      <c r="AG393" s="13" t="s">
        <v>13</v>
      </c>
      <c r="AH393" s="26" t="s">
        <v>13</v>
      </c>
      <c r="AI393" s="13" t="s">
        <v>13</v>
      </c>
      <c r="AJ393" s="26" t="s">
        <v>13</v>
      </c>
      <c r="AK393" s="26" t="s">
        <v>13</v>
      </c>
      <c r="AL393" s="13" t="s">
        <v>13</v>
      </c>
      <c r="AM393" s="13" t="s">
        <v>13</v>
      </c>
      <c r="AN393" s="13" t="s">
        <v>13</v>
      </c>
      <c r="AO393" s="13" t="s">
        <v>13</v>
      </c>
    </row>
    <row r="394" spans="1:41" hidden="1" x14ac:dyDescent="0.3">
      <c r="A394" s="12">
        <v>8</v>
      </c>
      <c r="B394" s="12" t="str">
        <f t="shared" si="96"/>
        <v>-</v>
      </c>
      <c r="C394" s="12" t="str">
        <f t="shared" si="96"/>
        <v>-</v>
      </c>
      <c r="D394" s="12" t="str">
        <f t="shared" si="96"/>
        <v>-</v>
      </c>
      <c r="E394" s="12" t="str">
        <f t="shared" si="96"/>
        <v>MFI133</v>
      </c>
      <c r="F394" s="12" t="str">
        <f>Tableau14556[[#This Row],[Code métier]]&amp;Tableau14556[[#This Row],[Compteur ne rien saisir]]</f>
        <v>MFI1338</v>
      </c>
      <c r="G394" s="12" t="str">
        <f t="shared" si="97"/>
        <v>ND</v>
      </c>
      <c r="H394" s="39" t="str">
        <f t="shared" si="97"/>
        <v>-</v>
      </c>
      <c r="I394" s="14" t="str">
        <f t="shared" si="97"/>
        <v>-</v>
      </c>
      <c r="J394" s="14" t="str">
        <f t="shared" si="97"/>
        <v>-</v>
      </c>
      <c r="K394" s="14" t="str">
        <f t="shared" si="97"/>
        <v>-</v>
      </c>
      <c r="L394" s="14" t="str">
        <f t="shared" si="97"/>
        <v>-</v>
      </c>
      <c r="M394" s="14" t="str">
        <f t="shared" si="97"/>
        <v>-</v>
      </c>
      <c r="N394" s="14" t="str">
        <f t="shared" si="97"/>
        <v>-</v>
      </c>
      <c r="O394" s="14" t="str">
        <f t="shared" si="97"/>
        <v>-</v>
      </c>
      <c r="P394" s="14" t="str">
        <f t="shared" si="97"/>
        <v>-</v>
      </c>
      <c r="Q394" s="14" t="str">
        <f t="shared" si="97"/>
        <v>-</v>
      </c>
      <c r="R394" s="14" t="str">
        <f t="shared" si="97"/>
        <v>-</v>
      </c>
      <c r="S394" s="14" t="str">
        <f t="shared" si="97"/>
        <v>-</v>
      </c>
      <c r="T394" s="14" t="str">
        <f t="shared" si="97"/>
        <v>-</v>
      </c>
      <c r="U394" s="14" t="str">
        <f t="shared" si="97"/>
        <v>-</v>
      </c>
      <c r="V394" s="27" t="s">
        <v>13</v>
      </c>
      <c r="W394" s="4" t="s">
        <v>13</v>
      </c>
      <c r="X394" s="4" t="s">
        <v>13</v>
      </c>
      <c r="Y394" s="4" t="s">
        <v>13</v>
      </c>
      <c r="Z394" s="4" t="s">
        <v>13</v>
      </c>
      <c r="AA394" s="4" t="s">
        <v>13</v>
      </c>
      <c r="AB394" s="95" t="s">
        <v>13</v>
      </c>
      <c r="AC394" s="95" t="s">
        <v>13</v>
      </c>
      <c r="AD394" s="95" t="s">
        <v>13</v>
      </c>
      <c r="AE394" s="95" t="str">
        <f>IF(Tableau14556[[#This Row],[N° RNCP-RS]]="-","-","https://www.francecompetences.fr/recherche/rncp/"&amp;Tableau14556[[#This Row],[N° RNCP-RS]])</f>
        <v>-</v>
      </c>
      <c r="AF394" s="95" t="s">
        <v>13</v>
      </c>
      <c r="AG394" s="13" t="s">
        <v>13</v>
      </c>
      <c r="AH394" s="26" t="s">
        <v>13</v>
      </c>
      <c r="AI394" s="13" t="s">
        <v>13</v>
      </c>
      <c r="AJ394" s="26" t="s">
        <v>13</v>
      </c>
      <c r="AK394" s="26" t="s">
        <v>13</v>
      </c>
      <c r="AL394" s="13" t="s">
        <v>13</v>
      </c>
      <c r="AM394" s="13" t="s">
        <v>13</v>
      </c>
      <c r="AN394" s="13" t="s">
        <v>13</v>
      </c>
      <c r="AO394" s="13" t="s">
        <v>13</v>
      </c>
    </row>
    <row r="395" spans="1:41" hidden="1" x14ac:dyDescent="0.3">
      <c r="A395" s="12">
        <v>9</v>
      </c>
      <c r="B395" s="12" t="str">
        <f t="shared" si="96"/>
        <v>-</v>
      </c>
      <c r="C395" s="12" t="str">
        <f t="shared" si="96"/>
        <v>-</v>
      </c>
      <c r="D395" s="12" t="str">
        <f t="shared" si="96"/>
        <v>-</v>
      </c>
      <c r="E395" s="12" t="str">
        <f t="shared" si="96"/>
        <v>MFI133</v>
      </c>
      <c r="F395" s="12" t="str">
        <f>Tableau14556[[#This Row],[Code métier]]&amp;Tableau14556[[#This Row],[Compteur ne rien saisir]]</f>
        <v>MFI1339</v>
      </c>
      <c r="G395" s="12" t="str">
        <f t="shared" si="97"/>
        <v>ND</v>
      </c>
      <c r="H395" s="39" t="str">
        <f t="shared" si="97"/>
        <v>-</v>
      </c>
      <c r="I395" s="14" t="str">
        <f t="shared" si="97"/>
        <v>-</v>
      </c>
      <c r="J395" s="14" t="str">
        <f t="shared" si="97"/>
        <v>-</v>
      </c>
      <c r="K395" s="14" t="str">
        <f t="shared" si="97"/>
        <v>-</v>
      </c>
      <c r="L395" s="14" t="str">
        <f t="shared" si="97"/>
        <v>-</v>
      </c>
      <c r="M395" s="14" t="str">
        <f t="shared" si="97"/>
        <v>-</v>
      </c>
      <c r="N395" s="14" t="str">
        <f t="shared" si="97"/>
        <v>-</v>
      </c>
      <c r="O395" s="14" t="str">
        <f t="shared" si="97"/>
        <v>-</v>
      </c>
      <c r="P395" s="14" t="str">
        <f t="shared" si="97"/>
        <v>-</v>
      </c>
      <c r="Q395" s="14" t="str">
        <f t="shared" si="97"/>
        <v>-</v>
      </c>
      <c r="R395" s="14" t="str">
        <f t="shared" si="97"/>
        <v>-</v>
      </c>
      <c r="S395" s="14" t="str">
        <f t="shared" si="97"/>
        <v>-</v>
      </c>
      <c r="T395" s="14" t="str">
        <f t="shared" si="97"/>
        <v>-</v>
      </c>
      <c r="U395" s="14" t="str">
        <f t="shared" si="97"/>
        <v>-</v>
      </c>
      <c r="V395" s="27" t="s">
        <v>13</v>
      </c>
      <c r="W395" s="4" t="s">
        <v>13</v>
      </c>
      <c r="X395" s="4" t="s">
        <v>13</v>
      </c>
      <c r="Y395" s="4" t="s">
        <v>13</v>
      </c>
      <c r="Z395" s="4" t="s">
        <v>13</v>
      </c>
      <c r="AA395" s="4" t="s">
        <v>13</v>
      </c>
      <c r="AB395" s="95" t="s">
        <v>13</v>
      </c>
      <c r="AC395" s="95" t="s">
        <v>13</v>
      </c>
      <c r="AD395" s="95" t="s">
        <v>13</v>
      </c>
      <c r="AE395" s="95" t="str">
        <f>IF(Tableau14556[[#This Row],[N° RNCP-RS]]="-","-","https://www.francecompetences.fr/recherche/rncp/"&amp;Tableau14556[[#This Row],[N° RNCP-RS]])</f>
        <v>-</v>
      </c>
      <c r="AF395" s="95" t="s">
        <v>13</v>
      </c>
      <c r="AG395" s="13" t="s">
        <v>13</v>
      </c>
      <c r="AH395" s="26" t="s">
        <v>13</v>
      </c>
      <c r="AI395" s="13" t="s">
        <v>13</v>
      </c>
      <c r="AJ395" s="26" t="s">
        <v>13</v>
      </c>
      <c r="AK395" s="26" t="s">
        <v>13</v>
      </c>
      <c r="AL395" s="13" t="s">
        <v>13</v>
      </c>
      <c r="AM395" s="13" t="s">
        <v>13</v>
      </c>
      <c r="AN395" s="13" t="s">
        <v>13</v>
      </c>
      <c r="AO395" s="13" t="s">
        <v>13</v>
      </c>
    </row>
    <row r="396" spans="1:41" hidden="1" x14ac:dyDescent="0.3">
      <c r="A396" s="12">
        <v>10</v>
      </c>
      <c r="B396" s="12" t="str">
        <f t="shared" si="96"/>
        <v>-</v>
      </c>
      <c r="C396" s="12" t="str">
        <f t="shared" si="96"/>
        <v>-</v>
      </c>
      <c r="D396" s="12" t="str">
        <f t="shared" si="96"/>
        <v>-</v>
      </c>
      <c r="E396" s="12" t="str">
        <f t="shared" si="96"/>
        <v>MFI133</v>
      </c>
      <c r="F396" s="12" t="str">
        <f>Tableau14556[[#This Row],[Code métier]]&amp;Tableau14556[[#This Row],[Compteur ne rien saisir]]</f>
        <v>MFI13310</v>
      </c>
      <c r="G396" s="12" t="str">
        <f t="shared" si="97"/>
        <v>ND</v>
      </c>
      <c r="H396" s="39" t="str">
        <f t="shared" si="97"/>
        <v>-</v>
      </c>
      <c r="I396" s="14" t="str">
        <f t="shared" si="97"/>
        <v>-</v>
      </c>
      <c r="J396" s="14" t="str">
        <f t="shared" si="97"/>
        <v>-</v>
      </c>
      <c r="K396" s="14" t="str">
        <f t="shared" si="97"/>
        <v>-</v>
      </c>
      <c r="L396" s="14" t="str">
        <f t="shared" si="97"/>
        <v>-</v>
      </c>
      <c r="M396" s="14" t="str">
        <f t="shared" si="97"/>
        <v>-</v>
      </c>
      <c r="N396" s="14" t="str">
        <f t="shared" si="97"/>
        <v>-</v>
      </c>
      <c r="O396" s="14" t="str">
        <f t="shared" si="97"/>
        <v>-</v>
      </c>
      <c r="P396" s="14" t="str">
        <f t="shared" si="97"/>
        <v>-</v>
      </c>
      <c r="Q396" s="14" t="str">
        <f t="shared" si="97"/>
        <v>-</v>
      </c>
      <c r="R396" s="14" t="str">
        <f t="shared" si="97"/>
        <v>-</v>
      </c>
      <c r="S396" s="14" t="str">
        <f t="shared" si="97"/>
        <v>-</v>
      </c>
      <c r="T396" s="14" t="str">
        <f t="shared" si="97"/>
        <v>-</v>
      </c>
      <c r="U396" s="14" t="str">
        <f t="shared" si="97"/>
        <v>-</v>
      </c>
      <c r="V396" s="27" t="s">
        <v>13</v>
      </c>
      <c r="W396" s="4" t="s">
        <v>13</v>
      </c>
      <c r="X396" s="4" t="s">
        <v>13</v>
      </c>
      <c r="Y396" s="4" t="s">
        <v>13</v>
      </c>
      <c r="Z396" s="4" t="s">
        <v>13</v>
      </c>
      <c r="AA396" s="4" t="s">
        <v>13</v>
      </c>
      <c r="AB396" s="95" t="s">
        <v>13</v>
      </c>
      <c r="AC396" s="95" t="s">
        <v>13</v>
      </c>
      <c r="AD396" s="95" t="s">
        <v>13</v>
      </c>
      <c r="AE396" s="95" t="str">
        <f>IF(Tableau14556[[#This Row],[N° RNCP-RS]]="-","-","https://www.francecompetences.fr/recherche/rncp/"&amp;Tableau14556[[#This Row],[N° RNCP-RS]])</f>
        <v>-</v>
      </c>
      <c r="AF396" s="95" t="s">
        <v>13</v>
      </c>
      <c r="AG396" s="13" t="s">
        <v>13</v>
      </c>
      <c r="AH396" s="26" t="s">
        <v>13</v>
      </c>
      <c r="AI396" s="13" t="s">
        <v>13</v>
      </c>
      <c r="AJ396" s="26" t="s">
        <v>13</v>
      </c>
      <c r="AK396" s="26" t="s">
        <v>13</v>
      </c>
      <c r="AL396" s="13" t="s">
        <v>13</v>
      </c>
      <c r="AM396" s="13" t="s">
        <v>13</v>
      </c>
      <c r="AN396" s="13" t="s">
        <v>13</v>
      </c>
      <c r="AO396" s="13" t="s">
        <v>13</v>
      </c>
    </row>
    <row r="397" spans="1:41" hidden="1" x14ac:dyDescent="0.3">
      <c r="A397" s="12">
        <v>11</v>
      </c>
      <c r="B397" s="12" t="str">
        <f t="shared" si="96"/>
        <v>-</v>
      </c>
      <c r="C397" s="12" t="str">
        <f t="shared" si="96"/>
        <v>-</v>
      </c>
      <c r="D397" s="12" t="str">
        <f t="shared" si="96"/>
        <v>-</v>
      </c>
      <c r="E397" s="12" t="str">
        <f t="shared" si="96"/>
        <v>MFI133</v>
      </c>
      <c r="F397" s="12" t="str">
        <f>Tableau14556[[#This Row],[Code métier]]&amp;Tableau14556[[#This Row],[Compteur ne rien saisir]]</f>
        <v>MFI13311</v>
      </c>
      <c r="G397" s="12" t="str">
        <f t="shared" si="97"/>
        <v>ND</v>
      </c>
      <c r="H397" s="39" t="str">
        <f t="shared" si="97"/>
        <v>-</v>
      </c>
      <c r="I397" s="14" t="str">
        <f t="shared" si="97"/>
        <v>-</v>
      </c>
      <c r="J397" s="14" t="str">
        <f t="shared" si="97"/>
        <v>-</v>
      </c>
      <c r="K397" s="14" t="str">
        <f t="shared" si="97"/>
        <v>-</v>
      </c>
      <c r="L397" s="14" t="str">
        <f t="shared" ref="L397:U398" si="98">IF(L395="","",L395)</f>
        <v>-</v>
      </c>
      <c r="M397" s="14" t="str">
        <f t="shared" si="98"/>
        <v>-</v>
      </c>
      <c r="N397" s="14" t="str">
        <f t="shared" si="98"/>
        <v>-</v>
      </c>
      <c r="O397" s="14" t="str">
        <f t="shared" si="98"/>
        <v>-</v>
      </c>
      <c r="P397" s="14" t="str">
        <f t="shared" si="98"/>
        <v>-</v>
      </c>
      <c r="Q397" s="14" t="str">
        <f t="shared" si="98"/>
        <v>-</v>
      </c>
      <c r="R397" s="14" t="str">
        <f t="shared" si="98"/>
        <v>-</v>
      </c>
      <c r="S397" s="14" t="str">
        <f t="shared" si="98"/>
        <v>-</v>
      </c>
      <c r="T397" s="14" t="str">
        <f t="shared" si="98"/>
        <v>-</v>
      </c>
      <c r="U397" s="14" t="str">
        <f t="shared" si="98"/>
        <v>-</v>
      </c>
      <c r="V397" s="27" t="s">
        <v>13</v>
      </c>
      <c r="W397" s="4" t="s">
        <v>13</v>
      </c>
      <c r="X397" s="4" t="s">
        <v>13</v>
      </c>
      <c r="Y397" s="4" t="s">
        <v>13</v>
      </c>
      <c r="Z397" s="4" t="s">
        <v>13</v>
      </c>
      <c r="AA397" s="4" t="s">
        <v>13</v>
      </c>
      <c r="AB397" s="95" t="s">
        <v>13</v>
      </c>
      <c r="AC397" s="95" t="s">
        <v>13</v>
      </c>
      <c r="AD397" s="95" t="s">
        <v>13</v>
      </c>
      <c r="AE397" s="95" t="str">
        <f>IF(Tableau14556[[#This Row],[N° RNCP-RS]]="-","-","https://www.francecompetences.fr/recherche/rncp/"&amp;Tableau14556[[#This Row],[N° RNCP-RS]])</f>
        <v>-</v>
      </c>
      <c r="AF397" s="95" t="s">
        <v>13</v>
      </c>
      <c r="AG397" s="13" t="s">
        <v>13</v>
      </c>
      <c r="AH397" s="26" t="s">
        <v>13</v>
      </c>
      <c r="AI397" s="13" t="s">
        <v>13</v>
      </c>
      <c r="AJ397" s="26" t="s">
        <v>13</v>
      </c>
      <c r="AK397" s="26" t="s">
        <v>13</v>
      </c>
      <c r="AL397" s="13" t="s">
        <v>13</v>
      </c>
      <c r="AM397" s="13" t="s">
        <v>13</v>
      </c>
      <c r="AN397" s="13" t="s">
        <v>13</v>
      </c>
      <c r="AO397" s="13" t="s">
        <v>13</v>
      </c>
    </row>
    <row r="398" spans="1:41" hidden="1" x14ac:dyDescent="0.3">
      <c r="A398" s="12">
        <v>12</v>
      </c>
      <c r="B398" s="12" t="str">
        <f t="shared" si="96"/>
        <v>-</v>
      </c>
      <c r="C398" s="12" t="str">
        <f t="shared" si="96"/>
        <v>-</v>
      </c>
      <c r="D398" s="12" t="str">
        <f t="shared" si="96"/>
        <v>-</v>
      </c>
      <c r="E398" s="12" t="str">
        <f t="shared" si="96"/>
        <v>MFI133</v>
      </c>
      <c r="F398" s="12" t="str">
        <f>Tableau14556[[#This Row],[Code métier]]&amp;Tableau14556[[#This Row],[Compteur ne rien saisir]]</f>
        <v>MFI13312</v>
      </c>
      <c r="G398" s="12" t="str">
        <f t="shared" si="97"/>
        <v>ND</v>
      </c>
      <c r="H398" s="39" t="str">
        <f t="shared" si="97"/>
        <v>-</v>
      </c>
      <c r="I398" s="14" t="str">
        <f t="shared" si="97"/>
        <v>-</v>
      </c>
      <c r="J398" s="14" t="str">
        <f t="shared" si="97"/>
        <v>-</v>
      </c>
      <c r="K398" s="14" t="str">
        <f t="shared" si="97"/>
        <v>-</v>
      </c>
      <c r="L398" s="14" t="str">
        <f t="shared" si="98"/>
        <v>-</v>
      </c>
      <c r="M398" s="14" t="str">
        <f t="shared" si="98"/>
        <v>-</v>
      </c>
      <c r="N398" s="14" t="str">
        <f t="shared" si="98"/>
        <v>-</v>
      </c>
      <c r="O398" s="14" t="str">
        <f t="shared" si="98"/>
        <v>-</v>
      </c>
      <c r="P398" s="14" t="str">
        <f t="shared" si="98"/>
        <v>-</v>
      </c>
      <c r="Q398" s="14" t="str">
        <f t="shared" si="98"/>
        <v>-</v>
      </c>
      <c r="R398" s="14" t="str">
        <f t="shared" si="98"/>
        <v>-</v>
      </c>
      <c r="S398" s="14" t="str">
        <f t="shared" si="98"/>
        <v>-</v>
      </c>
      <c r="T398" s="14" t="str">
        <f t="shared" si="98"/>
        <v>-</v>
      </c>
      <c r="U398" s="14" t="str">
        <f t="shared" si="98"/>
        <v>-</v>
      </c>
      <c r="V398" s="27" t="s">
        <v>13</v>
      </c>
      <c r="W398" s="4" t="s">
        <v>13</v>
      </c>
      <c r="X398" s="4" t="s">
        <v>13</v>
      </c>
      <c r="Y398" s="4" t="s">
        <v>13</v>
      </c>
      <c r="Z398" s="4" t="s">
        <v>13</v>
      </c>
      <c r="AA398" s="4" t="s">
        <v>13</v>
      </c>
      <c r="AB398" s="95" t="s">
        <v>13</v>
      </c>
      <c r="AC398" s="95" t="s">
        <v>13</v>
      </c>
      <c r="AD398" s="95" t="s">
        <v>13</v>
      </c>
      <c r="AE398" s="95" t="str">
        <f>IF(Tableau14556[[#This Row],[N° RNCP-RS]]="-","-","https://www.francecompetences.fr/recherche/rncp/"&amp;Tableau14556[[#This Row],[N° RNCP-RS]])</f>
        <v>-</v>
      </c>
      <c r="AF398" s="95" t="s">
        <v>13</v>
      </c>
      <c r="AG398" s="13" t="s">
        <v>13</v>
      </c>
      <c r="AH398" s="26" t="s">
        <v>13</v>
      </c>
      <c r="AI398" s="13" t="s">
        <v>13</v>
      </c>
      <c r="AJ398" s="26" t="s">
        <v>13</v>
      </c>
      <c r="AK398" s="26" t="s">
        <v>13</v>
      </c>
      <c r="AL398" s="13" t="s">
        <v>13</v>
      </c>
      <c r="AM398" s="13" t="s">
        <v>13</v>
      </c>
      <c r="AN398" s="13" t="s">
        <v>13</v>
      </c>
      <c r="AO398" s="13" t="s">
        <v>13</v>
      </c>
    </row>
    <row r="399" spans="1:41" hidden="1" x14ac:dyDescent="0.3">
      <c r="A399" s="11">
        <v>1</v>
      </c>
      <c r="B399" s="5" t="s">
        <v>13</v>
      </c>
      <c r="C399" s="82" t="s">
        <v>13</v>
      </c>
      <c r="D399" s="5" t="s">
        <v>13</v>
      </c>
      <c r="E399" s="11" t="s">
        <v>75</v>
      </c>
      <c r="F399" s="11" t="str">
        <f>Tableau14556[[#This Row],[Code métier]]&amp;Tableau14556[[#This Row],[Compteur ne rien saisir]]</f>
        <v>MFI1341</v>
      </c>
      <c r="G399" s="5" t="s">
        <v>20</v>
      </c>
      <c r="H399" s="37" t="s">
        <v>13</v>
      </c>
      <c r="I399" s="5" t="s">
        <v>13</v>
      </c>
      <c r="J399" s="5" t="s">
        <v>13</v>
      </c>
      <c r="K399" s="5" t="s">
        <v>13</v>
      </c>
      <c r="L399" s="5" t="s">
        <v>13</v>
      </c>
      <c r="M399" s="5" t="s">
        <v>13</v>
      </c>
      <c r="N399" s="5" t="s">
        <v>13</v>
      </c>
      <c r="O399" s="5" t="s">
        <v>13</v>
      </c>
      <c r="P399" s="6" t="s">
        <v>13</v>
      </c>
      <c r="Q399" s="5" t="s">
        <v>13</v>
      </c>
      <c r="R399" s="5" t="s">
        <v>13</v>
      </c>
      <c r="S399" s="5" t="s">
        <v>13</v>
      </c>
      <c r="T399" s="5" t="s">
        <v>13</v>
      </c>
      <c r="U399" s="5" t="s">
        <v>13</v>
      </c>
      <c r="V399" s="27" t="s">
        <v>13</v>
      </c>
      <c r="W399" s="4" t="s">
        <v>13</v>
      </c>
      <c r="X399" s="4" t="s">
        <v>13</v>
      </c>
      <c r="Y399" s="4" t="s">
        <v>13</v>
      </c>
      <c r="Z399" s="4" t="s">
        <v>13</v>
      </c>
      <c r="AA399" s="4" t="s">
        <v>13</v>
      </c>
      <c r="AB399" s="96" t="s">
        <v>13</v>
      </c>
      <c r="AC399" s="96" t="s">
        <v>13</v>
      </c>
      <c r="AD399" s="96" t="s">
        <v>13</v>
      </c>
      <c r="AE399" s="96" t="str">
        <f>IF(Tableau14556[[#This Row],[N° RNCP-RS]]="-","-","https://www.francecompetences.fr/recherche/rncp/"&amp;Tableau14556[[#This Row],[N° RNCP-RS]])</f>
        <v>-</v>
      </c>
      <c r="AF399" s="96" t="s">
        <v>13</v>
      </c>
      <c r="AG399" s="14" t="s">
        <v>13</v>
      </c>
      <c r="AH399" s="8" t="s">
        <v>13</v>
      </c>
      <c r="AI399" s="14" t="s">
        <v>13</v>
      </c>
      <c r="AJ399" s="8" t="s">
        <v>13</v>
      </c>
      <c r="AK399" s="8" t="s">
        <v>13</v>
      </c>
      <c r="AL399" s="14" t="s">
        <v>13</v>
      </c>
      <c r="AM399" s="14" t="s">
        <v>13</v>
      </c>
      <c r="AN399" s="14" t="s">
        <v>13</v>
      </c>
      <c r="AO399" s="14" t="s">
        <v>13</v>
      </c>
    </row>
    <row r="400" spans="1:41" hidden="1" x14ac:dyDescent="0.3">
      <c r="A400" s="11">
        <v>2</v>
      </c>
      <c r="B400" s="11" t="str">
        <f t="shared" ref="B400:E410" si="99">IF(B399="","",B399)</f>
        <v>-</v>
      </c>
      <c r="C400" s="11" t="str">
        <f t="shared" si="99"/>
        <v>-</v>
      </c>
      <c r="D400" s="11" t="str">
        <f t="shared" si="99"/>
        <v>-</v>
      </c>
      <c r="E400" s="13" t="str">
        <f t="shared" si="99"/>
        <v>MFI134</v>
      </c>
      <c r="F400" s="13" t="str">
        <f>Tableau14556[[#This Row],[Code métier]]&amp;Tableau14556[[#This Row],[Compteur ne rien saisir]]</f>
        <v>MFI1342</v>
      </c>
      <c r="G400" s="11" t="str">
        <f t="shared" ref="G400:U410" si="100">IF(G399="","",G399)</f>
        <v>ND</v>
      </c>
      <c r="H400" s="38" t="str">
        <f t="shared" si="100"/>
        <v>-</v>
      </c>
      <c r="I400" s="13" t="str">
        <f t="shared" si="100"/>
        <v>-</v>
      </c>
      <c r="J400" s="13" t="str">
        <f t="shared" si="100"/>
        <v>-</v>
      </c>
      <c r="K400" s="13" t="str">
        <f t="shared" si="100"/>
        <v>-</v>
      </c>
      <c r="L400" s="13" t="str">
        <f t="shared" si="100"/>
        <v>-</v>
      </c>
      <c r="M400" s="13" t="str">
        <f t="shared" si="100"/>
        <v>-</v>
      </c>
      <c r="N400" s="13" t="str">
        <f t="shared" si="100"/>
        <v>-</v>
      </c>
      <c r="O400" s="13" t="str">
        <f t="shared" si="100"/>
        <v>-</v>
      </c>
      <c r="P400" s="13" t="str">
        <f t="shared" si="100"/>
        <v>-</v>
      </c>
      <c r="Q400" s="13" t="str">
        <f t="shared" si="100"/>
        <v>-</v>
      </c>
      <c r="R400" s="13" t="str">
        <f t="shared" si="100"/>
        <v>-</v>
      </c>
      <c r="S400" s="13" t="str">
        <f t="shared" si="100"/>
        <v>-</v>
      </c>
      <c r="T400" s="13" t="str">
        <f t="shared" si="100"/>
        <v>-</v>
      </c>
      <c r="U400" s="13" t="str">
        <f t="shared" si="100"/>
        <v>-</v>
      </c>
      <c r="V400" s="27" t="s">
        <v>13</v>
      </c>
      <c r="W400" s="4" t="s">
        <v>13</v>
      </c>
      <c r="X400" s="4" t="s">
        <v>13</v>
      </c>
      <c r="Y400" s="4" t="s">
        <v>13</v>
      </c>
      <c r="Z400" s="4" t="s">
        <v>13</v>
      </c>
      <c r="AA400" s="4" t="s">
        <v>13</v>
      </c>
      <c r="AB400" s="96" t="s">
        <v>13</v>
      </c>
      <c r="AC400" s="96" t="s">
        <v>13</v>
      </c>
      <c r="AD400" s="96" t="s">
        <v>13</v>
      </c>
      <c r="AE400" s="96" t="str">
        <f>IF(Tableau14556[[#This Row],[N° RNCP-RS]]="-","-","https://www.francecompetences.fr/recherche/rncp/"&amp;Tableau14556[[#This Row],[N° RNCP-RS]])</f>
        <v>-</v>
      </c>
      <c r="AF400" s="96" t="s">
        <v>13</v>
      </c>
      <c r="AG400" s="14" t="s">
        <v>13</v>
      </c>
      <c r="AH400" s="8" t="s">
        <v>13</v>
      </c>
      <c r="AI400" s="14" t="s">
        <v>13</v>
      </c>
      <c r="AJ400" s="8" t="s">
        <v>13</v>
      </c>
      <c r="AK400" s="8" t="s">
        <v>13</v>
      </c>
      <c r="AL400" s="14" t="s">
        <v>13</v>
      </c>
      <c r="AM400" s="14" t="s">
        <v>13</v>
      </c>
      <c r="AN400" s="14" t="s">
        <v>13</v>
      </c>
      <c r="AO400" s="14" t="s">
        <v>13</v>
      </c>
    </row>
    <row r="401" spans="1:41" hidden="1" x14ac:dyDescent="0.3">
      <c r="A401" s="11">
        <v>3</v>
      </c>
      <c r="B401" s="11" t="str">
        <f t="shared" si="99"/>
        <v>-</v>
      </c>
      <c r="C401" s="11" t="str">
        <f t="shared" si="99"/>
        <v>-</v>
      </c>
      <c r="D401" s="11" t="str">
        <f t="shared" si="99"/>
        <v>-</v>
      </c>
      <c r="E401" s="13" t="str">
        <f t="shared" si="99"/>
        <v>MFI134</v>
      </c>
      <c r="F401" s="13" t="str">
        <f>Tableau14556[[#This Row],[Code métier]]&amp;Tableau14556[[#This Row],[Compteur ne rien saisir]]</f>
        <v>MFI1343</v>
      </c>
      <c r="G401" s="11" t="str">
        <f t="shared" si="100"/>
        <v>ND</v>
      </c>
      <c r="H401" s="38" t="str">
        <f t="shared" si="100"/>
        <v>-</v>
      </c>
      <c r="I401" s="13" t="str">
        <f t="shared" si="100"/>
        <v>-</v>
      </c>
      <c r="J401" s="13" t="str">
        <f t="shared" si="100"/>
        <v>-</v>
      </c>
      <c r="K401" s="13" t="str">
        <f t="shared" si="100"/>
        <v>-</v>
      </c>
      <c r="L401" s="13" t="str">
        <f t="shared" si="100"/>
        <v>-</v>
      </c>
      <c r="M401" s="13" t="str">
        <f t="shared" si="100"/>
        <v>-</v>
      </c>
      <c r="N401" s="13" t="str">
        <f t="shared" si="100"/>
        <v>-</v>
      </c>
      <c r="O401" s="13" t="str">
        <f t="shared" si="100"/>
        <v>-</v>
      </c>
      <c r="P401" s="13" t="str">
        <f t="shared" si="100"/>
        <v>-</v>
      </c>
      <c r="Q401" s="13" t="str">
        <f t="shared" si="100"/>
        <v>-</v>
      </c>
      <c r="R401" s="13" t="str">
        <f t="shared" si="100"/>
        <v>-</v>
      </c>
      <c r="S401" s="13" t="str">
        <f t="shared" si="100"/>
        <v>-</v>
      </c>
      <c r="T401" s="13" t="str">
        <f t="shared" si="100"/>
        <v>-</v>
      </c>
      <c r="U401" s="13" t="str">
        <f t="shared" si="100"/>
        <v>-</v>
      </c>
      <c r="V401" s="27" t="s">
        <v>13</v>
      </c>
      <c r="W401" s="4" t="s">
        <v>13</v>
      </c>
      <c r="X401" s="4" t="s">
        <v>13</v>
      </c>
      <c r="Y401" s="4" t="s">
        <v>13</v>
      </c>
      <c r="Z401" s="4" t="s">
        <v>13</v>
      </c>
      <c r="AA401" s="4" t="s">
        <v>13</v>
      </c>
      <c r="AB401" s="96" t="s">
        <v>13</v>
      </c>
      <c r="AC401" s="96" t="s">
        <v>13</v>
      </c>
      <c r="AD401" s="96" t="s">
        <v>13</v>
      </c>
      <c r="AE401" s="96" t="str">
        <f>IF(Tableau14556[[#This Row],[N° RNCP-RS]]="-","-","https://www.francecompetences.fr/recherche/rncp/"&amp;Tableau14556[[#This Row],[N° RNCP-RS]])</f>
        <v>-</v>
      </c>
      <c r="AF401" s="96" t="s">
        <v>13</v>
      </c>
      <c r="AG401" s="14" t="s">
        <v>13</v>
      </c>
      <c r="AH401" s="8" t="s">
        <v>13</v>
      </c>
      <c r="AI401" s="14" t="s">
        <v>13</v>
      </c>
      <c r="AJ401" s="8" t="s">
        <v>13</v>
      </c>
      <c r="AK401" s="8" t="s">
        <v>13</v>
      </c>
      <c r="AL401" s="14" t="s">
        <v>13</v>
      </c>
      <c r="AM401" s="14" t="s">
        <v>13</v>
      </c>
      <c r="AN401" s="14" t="s">
        <v>13</v>
      </c>
      <c r="AO401" s="14" t="s">
        <v>13</v>
      </c>
    </row>
    <row r="402" spans="1:41" hidden="1" x14ac:dyDescent="0.3">
      <c r="A402" s="11">
        <v>4</v>
      </c>
      <c r="B402" s="11" t="str">
        <f t="shared" si="99"/>
        <v>-</v>
      </c>
      <c r="C402" s="11" t="str">
        <f t="shared" si="99"/>
        <v>-</v>
      </c>
      <c r="D402" s="11" t="str">
        <f t="shared" si="99"/>
        <v>-</v>
      </c>
      <c r="E402" s="13" t="str">
        <f t="shared" si="99"/>
        <v>MFI134</v>
      </c>
      <c r="F402" s="13" t="str">
        <f>Tableau14556[[#This Row],[Code métier]]&amp;Tableau14556[[#This Row],[Compteur ne rien saisir]]</f>
        <v>MFI1344</v>
      </c>
      <c r="G402" s="11" t="str">
        <f t="shared" si="100"/>
        <v>ND</v>
      </c>
      <c r="H402" s="38" t="str">
        <f t="shared" si="100"/>
        <v>-</v>
      </c>
      <c r="I402" s="13" t="str">
        <f t="shared" si="100"/>
        <v>-</v>
      </c>
      <c r="J402" s="13" t="str">
        <f t="shared" si="100"/>
        <v>-</v>
      </c>
      <c r="K402" s="13" t="str">
        <f t="shared" si="100"/>
        <v>-</v>
      </c>
      <c r="L402" s="13" t="str">
        <f t="shared" si="100"/>
        <v>-</v>
      </c>
      <c r="M402" s="13" t="str">
        <f t="shared" si="100"/>
        <v>-</v>
      </c>
      <c r="N402" s="13" t="str">
        <f t="shared" si="100"/>
        <v>-</v>
      </c>
      <c r="O402" s="13" t="str">
        <f t="shared" si="100"/>
        <v>-</v>
      </c>
      <c r="P402" s="13" t="str">
        <f t="shared" si="100"/>
        <v>-</v>
      </c>
      <c r="Q402" s="13" t="str">
        <f t="shared" si="100"/>
        <v>-</v>
      </c>
      <c r="R402" s="13" t="str">
        <f t="shared" si="100"/>
        <v>-</v>
      </c>
      <c r="S402" s="13" t="str">
        <f t="shared" si="100"/>
        <v>-</v>
      </c>
      <c r="T402" s="13" t="str">
        <f t="shared" si="100"/>
        <v>-</v>
      </c>
      <c r="U402" s="13" t="str">
        <f t="shared" si="100"/>
        <v>-</v>
      </c>
      <c r="V402" s="27" t="s">
        <v>13</v>
      </c>
      <c r="W402" s="4" t="s">
        <v>13</v>
      </c>
      <c r="X402" s="4" t="s">
        <v>13</v>
      </c>
      <c r="Y402" s="4" t="s">
        <v>13</v>
      </c>
      <c r="Z402" s="4" t="s">
        <v>13</v>
      </c>
      <c r="AA402" s="4" t="s">
        <v>13</v>
      </c>
      <c r="AB402" s="96" t="s">
        <v>13</v>
      </c>
      <c r="AC402" s="96" t="s">
        <v>13</v>
      </c>
      <c r="AD402" s="96" t="s">
        <v>13</v>
      </c>
      <c r="AE402" s="96" t="str">
        <f>IF(Tableau14556[[#This Row],[N° RNCP-RS]]="-","-","https://www.francecompetences.fr/recherche/rncp/"&amp;Tableau14556[[#This Row],[N° RNCP-RS]])</f>
        <v>-</v>
      </c>
      <c r="AF402" s="96" t="s">
        <v>13</v>
      </c>
      <c r="AG402" s="14" t="s">
        <v>13</v>
      </c>
      <c r="AH402" s="8" t="s">
        <v>13</v>
      </c>
      <c r="AI402" s="14" t="s">
        <v>13</v>
      </c>
      <c r="AJ402" s="8" t="s">
        <v>13</v>
      </c>
      <c r="AK402" s="8" t="s">
        <v>13</v>
      </c>
      <c r="AL402" s="14" t="s">
        <v>13</v>
      </c>
      <c r="AM402" s="14" t="s">
        <v>13</v>
      </c>
      <c r="AN402" s="14" t="s">
        <v>13</v>
      </c>
      <c r="AO402" s="14" t="s">
        <v>13</v>
      </c>
    </row>
    <row r="403" spans="1:41" hidden="1" x14ac:dyDescent="0.3">
      <c r="A403" s="11">
        <v>5</v>
      </c>
      <c r="B403" s="11" t="str">
        <f t="shared" si="99"/>
        <v>-</v>
      </c>
      <c r="C403" s="11" t="str">
        <f t="shared" si="99"/>
        <v>-</v>
      </c>
      <c r="D403" s="11" t="str">
        <f t="shared" si="99"/>
        <v>-</v>
      </c>
      <c r="E403" s="13" t="str">
        <f t="shared" si="99"/>
        <v>MFI134</v>
      </c>
      <c r="F403" s="13" t="str">
        <f>Tableau14556[[#This Row],[Code métier]]&amp;Tableau14556[[#This Row],[Compteur ne rien saisir]]</f>
        <v>MFI1345</v>
      </c>
      <c r="G403" s="11" t="str">
        <f t="shared" si="100"/>
        <v>ND</v>
      </c>
      <c r="H403" s="38" t="str">
        <f t="shared" si="100"/>
        <v>-</v>
      </c>
      <c r="I403" s="13" t="str">
        <f t="shared" si="100"/>
        <v>-</v>
      </c>
      <c r="J403" s="13" t="str">
        <f t="shared" si="100"/>
        <v>-</v>
      </c>
      <c r="K403" s="13" t="str">
        <f t="shared" si="100"/>
        <v>-</v>
      </c>
      <c r="L403" s="13" t="str">
        <f t="shared" si="100"/>
        <v>-</v>
      </c>
      <c r="M403" s="13" t="str">
        <f t="shared" si="100"/>
        <v>-</v>
      </c>
      <c r="N403" s="13" t="str">
        <f t="shared" si="100"/>
        <v>-</v>
      </c>
      <c r="O403" s="13" t="str">
        <f t="shared" si="100"/>
        <v>-</v>
      </c>
      <c r="P403" s="13" t="str">
        <f t="shared" si="100"/>
        <v>-</v>
      </c>
      <c r="Q403" s="13" t="str">
        <f t="shared" si="100"/>
        <v>-</v>
      </c>
      <c r="R403" s="13" t="str">
        <f t="shared" si="100"/>
        <v>-</v>
      </c>
      <c r="S403" s="13" t="str">
        <f t="shared" si="100"/>
        <v>-</v>
      </c>
      <c r="T403" s="13" t="str">
        <f t="shared" si="100"/>
        <v>-</v>
      </c>
      <c r="U403" s="13" t="str">
        <f t="shared" si="100"/>
        <v>-</v>
      </c>
      <c r="V403" s="27" t="s">
        <v>13</v>
      </c>
      <c r="W403" s="4" t="s">
        <v>13</v>
      </c>
      <c r="X403" s="4" t="s">
        <v>13</v>
      </c>
      <c r="Y403" s="4" t="s">
        <v>13</v>
      </c>
      <c r="Z403" s="4" t="s">
        <v>13</v>
      </c>
      <c r="AA403" s="4" t="s">
        <v>13</v>
      </c>
      <c r="AB403" s="96" t="s">
        <v>13</v>
      </c>
      <c r="AC403" s="96" t="s">
        <v>13</v>
      </c>
      <c r="AD403" s="96" t="s">
        <v>13</v>
      </c>
      <c r="AE403" s="96" t="str">
        <f>IF(Tableau14556[[#This Row],[N° RNCP-RS]]="-","-","https://www.francecompetences.fr/recherche/rncp/"&amp;Tableau14556[[#This Row],[N° RNCP-RS]])</f>
        <v>-</v>
      </c>
      <c r="AF403" s="96" t="s">
        <v>13</v>
      </c>
      <c r="AG403" s="14" t="s">
        <v>13</v>
      </c>
      <c r="AH403" s="8" t="s">
        <v>13</v>
      </c>
      <c r="AI403" s="14" t="s">
        <v>13</v>
      </c>
      <c r="AJ403" s="8" t="s">
        <v>13</v>
      </c>
      <c r="AK403" s="8" t="s">
        <v>13</v>
      </c>
      <c r="AL403" s="14" t="s">
        <v>13</v>
      </c>
      <c r="AM403" s="14" t="s">
        <v>13</v>
      </c>
      <c r="AN403" s="14" t="s">
        <v>13</v>
      </c>
      <c r="AO403" s="14" t="s">
        <v>13</v>
      </c>
    </row>
    <row r="404" spans="1:41" hidden="1" x14ac:dyDescent="0.3">
      <c r="A404" s="11">
        <v>6</v>
      </c>
      <c r="B404" s="11" t="str">
        <f t="shared" si="99"/>
        <v>-</v>
      </c>
      <c r="C404" s="11" t="str">
        <f t="shared" si="99"/>
        <v>-</v>
      </c>
      <c r="D404" s="11" t="str">
        <f t="shared" si="99"/>
        <v>-</v>
      </c>
      <c r="E404" s="13" t="str">
        <f t="shared" si="99"/>
        <v>MFI134</v>
      </c>
      <c r="F404" s="13" t="str">
        <f>Tableau14556[[#This Row],[Code métier]]&amp;Tableau14556[[#This Row],[Compteur ne rien saisir]]</f>
        <v>MFI1346</v>
      </c>
      <c r="G404" s="11" t="str">
        <f t="shared" si="100"/>
        <v>ND</v>
      </c>
      <c r="H404" s="38" t="str">
        <f t="shared" si="100"/>
        <v>-</v>
      </c>
      <c r="I404" s="13" t="str">
        <f t="shared" si="100"/>
        <v>-</v>
      </c>
      <c r="J404" s="13" t="str">
        <f t="shared" si="100"/>
        <v>-</v>
      </c>
      <c r="K404" s="13" t="str">
        <f t="shared" si="100"/>
        <v>-</v>
      </c>
      <c r="L404" s="13" t="str">
        <f t="shared" si="100"/>
        <v>-</v>
      </c>
      <c r="M404" s="13" t="str">
        <f t="shared" si="100"/>
        <v>-</v>
      </c>
      <c r="N404" s="13" t="str">
        <f t="shared" si="100"/>
        <v>-</v>
      </c>
      <c r="O404" s="13" t="str">
        <f t="shared" si="100"/>
        <v>-</v>
      </c>
      <c r="P404" s="13" t="str">
        <f t="shared" si="100"/>
        <v>-</v>
      </c>
      <c r="Q404" s="13" t="str">
        <f t="shared" si="100"/>
        <v>-</v>
      </c>
      <c r="R404" s="13" t="str">
        <f t="shared" si="100"/>
        <v>-</v>
      </c>
      <c r="S404" s="13" t="str">
        <f t="shared" si="100"/>
        <v>-</v>
      </c>
      <c r="T404" s="13" t="str">
        <f t="shared" si="100"/>
        <v>-</v>
      </c>
      <c r="U404" s="13" t="str">
        <f t="shared" si="100"/>
        <v>-</v>
      </c>
      <c r="V404" s="27" t="s">
        <v>13</v>
      </c>
      <c r="W404" s="4" t="s">
        <v>13</v>
      </c>
      <c r="X404" s="4" t="s">
        <v>13</v>
      </c>
      <c r="Y404" s="4" t="s">
        <v>13</v>
      </c>
      <c r="Z404" s="4" t="s">
        <v>13</v>
      </c>
      <c r="AA404" s="4" t="s">
        <v>13</v>
      </c>
      <c r="AB404" s="96" t="s">
        <v>13</v>
      </c>
      <c r="AC404" s="96" t="s">
        <v>13</v>
      </c>
      <c r="AD404" s="96" t="s">
        <v>13</v>
      </c>
      <c r="AE404" s="96" t="str">
        <f>IF(Tableau14556[[#This Row],[N° RNCP-RS]]="-","-","https://www.francecompetences.fr/recherche/rncp/"&amp;Tableau14556[[#This Row],[N° RNCP-RS]])</f>
        <v>-</v>
      </c>
      <c r="AF404" s="96" t="s">
        <v>13</v>
      </c>
      <c r="AG404" s="14" t="s">
        <v>13</v>
      </c>
      <c r="AH404" s="8" t="s">
        <v>13</v>
      </c>
      <c r="AI404" s="14" t="s">
        <v>13</v>
      </c>
      <c r="AJ404" s="8" t="s">
        <v>13</v>
      </c>
      <c r="AK404" s="8" t="s">
        <v>13</v>
      </c>
      <c r="AL404" s="14" t="s">
        <v>13</v>
      </c>
      <c r="AM404" s="14" t="s">
        <v>13</v>
      </c>
      <c r="AN404" s="14" t="s">
        <v>13</v>
      </c>
      <c r="AO404" s="14" t="s">
        <v>13</v>
      </c>
    </row>
    <row r="405" spans="1:41" hidden="1" x14ac:dyDescent="0.3">
      <c r="A405" s="11">
        <v>7</v>
      </c>
      <c r="B405" s="11" t="str">
        <f t="shared" si="99"/>
        <v>-</v>
      </c>
      <c r="C405" s="11" t="str">
        <f t="shared" si="99"/>
        <v>-</v>
      </c>
      <c r="D405" s="11" t="str">
        <f t="shared" si="99"/>
        <v>-</v>
      </c>
      <c r="E405" s="13" t="str">
        <f t="shared" si="99"/>
        <v>MFI134</v>
      </c>
      <c r="F405" s="13" t="str">
        <f>Tableau14556[[#This Row],[Code métier]]&amp;Tableau14556[[#This Row],[Compteur ne rien saisir]]</f>
        <v>MFI1347</v>
      </c>
      <c r="G405" s="11" t="str">
        <f t="shared" si="100"/>
        <v>ND</v>
      </c>
      <c r="H405" s="38" t="str">
        <f t="shared" si="100"/>
        <v>-</v>
      </c>
      <c r="I405" s="13" t="str">
        <f t="shared" si="100"/>
        <v>-</v>
      </c>
      <c r="J405" s="13" t="str">
        <f t="shared" si="100"/>
        <v>-</v>
      </c>
      <c r="K405" s="13" t="str">
        <f t="shared" si="100"/>
        <v>-</v>
      </c>
      <c r="L405" s="13" t="str">
        <f t="shared" si="100"/>
        <v>-</v>
      </c>
      <c r="M405" s="13" t="str">
        <f t="shared" si="100"/>
        <v>-</v>
      </c>
      <c r="N405" s="13" t="str">
        <f t="shared" si="100"/>
        <v>-</v>
      </c>
      <c r="O405" s="13" t="str">
        <f t="shared" si="100"/>
        <v>-</v>
      </c>
      <c r="P405" s="13" t="str">
        <f t="shared" si="100"/>
        <v>-</v>
      </c>
      <c r="Q405" s="13" t="str">
        <f t="shared" si="100"/>
        <v>-</v>
      </c>
      <c r="R405" s="13" t="str">
        <f t="shared" si="100"/>
        <v>-</v>
      </c>
      <c r="S405" s="13" t="str">
        <f t="shared" si="100"/>
        <v>-</v>
      </c>
      <c r="T405" s="13" t="str">
        <f t="shared" si="100"/>
        <v>-</v>
      </c>
      <c r="U405" s="13" t="str">
        <f t="shared" si="100"/>
        <v>-</v>
      </c>
      <c r="V405" s="27" t="s">
        <v>13</v>
      </c>
      <c r="W405" s="4" t="s">
        <v>13</v>
      </c>
      <c r="X405" s="4" t="s">
        <v>13</v>
      </c>
      <c r="Y405" s="4" t="s">
        <v>13</v>
      </c>
      <c r="Z405" s="4" t="s">
        <v>13</v>
      </c>
      <c r="AA405" s="4" t="s">
        <v>13</v>
      </c>
      <c r="AB405" s="96" t="s">
        <v>13</v>
      </c>
      <c r="AC405" s="96" t="s">
        <v>13</v>
      </c>
      <c r="AD405" s="96" t="s">
        <v>13</v>
      </c>
      <c r="AE405" s="96" t="str">
        <f>IF(Tableau14556[[#This Row],[N° RNCP-RS]]="-","-","https://www.francecompetences.fr/recherche/rncp/"&amp;Tableau14556[[#This Row],[N° RNCP-RS]])</f>
        <v>-</v>
      </c>
      <c r="AF405" s="96" t="s">
        <v>13</v>
      </c>
      <c r="AG405" s="14" t="s">
        <v>13</v>
      </c>
      <c r="AH405" s="8" t="s">
        <v>13</v>
      </c>
      <c r="AI405" s="14" t="s">
        <v>13</v>
      </c>
      <c r="AJ405" s="8" t="s">
        <v>13</v>
      </c>
      <c r="AK405" s="8" t="s">
        <v>13</v>
      </c>
      <c r="AL405" s="14" t="s">
        <v>13</v>
      </c>
      <c r="AM405" s="14" t="s">
        <v>13</v>
      </c>
      <c r="AN405" s="14" t="s">
        <v>13</v>
      </c>
      <c r="AO405" s="14" t="s">
        <v>13</v>
      </c>
    </row>
    <row r="406" spans="1:41" hidden="1" x14ac:dyDescent="0.3">
      <c r="A406" s="11">
        <v>8</v>
      </c>
      <c r="B406" s="11" t="str">
        <f t="shared" si="99"/>
        <v>-</v>
      </c>
      <c r="C406" s="11" t="str">
        <f t="shared" si="99"/>
        <v>-</v>
      </c>
      <c r="D406" s="11" t="str">
        <f t="shared" si="99"/>
        <v>-</v>
      </c>
      <c r="E406" s="13" t="str">
        <f t="shared" si="99"/>
        <v>MFI134</v>
      </c>
      <c r="F406" s="13" t="str">
        <f>Tableau14556[[#This Row],[Code métier]]&amp;Tableau14556[[#This Row],[Compteur ne rien saisir]]</f>
        <v>MFI1348</v>
      </c>
      <c r="G406" s="11" t="str">
        <f t="shared" si="100"/>
        <v>ND</v>
      </c>
      <c r="H406" s="38" t="str">
        <f t="shared" si="100"/>
        <v>-</v>
      </c>
      <c r="I406" s="13" t="str">
        <f t="shared" si="100"/>
        <v>-</v>
      </c>
      <c r="J406" s="13" t="str">
        <f t="shared" si="100"/>
        <v>-</v>
      </c>
      <c r="K406" s="13" t="str">
        <f t="shared" si="100"/>
        <v>-</v>
      </c>
      <c r="L406" s="13" t="str">
        <f t="shared" si="100"/>
        <v>-</v>
      </c>
      <c r="M406" s="13" t="str">
        <f t="shared" si="100"/>
        <v>-</v>
      </c>
      <c r="N406" s="13" t="str">
        <f t="shared" si="100"/>
        <v>-</v>
      </c>
      <c r="O406" s="13" t="str">
        <f t="shared" si="100"/>
        <v>-</v>
      </c>
      <c r="P406" s="13" t="str">
        <f t="shared" si="100"/>
        <v>-</v>
      </c>
      <c r="Q406" s="13" t="str">
        <f t="shared" si="100"/>
        <v>-</v>
      </c>
      <c r="R406" s="13" t="str">
        <f t="shared" si="100"/>
        <v>-</v>
      </c>
      <c r="S406" s="13" t="str">
        <f t="shared" si="100"/>
        <v>-</v>
      </c>
      <c r="T406" s="13" t="str">
        <f t="shared" si="100"/>
        <v>-</v>
      </c>
      <c r="U406" s="13" t="str">
        <f t="shared" si="100"/>
        <v>-</v>
      </c>
      <c r="V406" s="27" t="s">
        <v>13</v>
      </c>
      <c r="W406" s="4" t="s">
        <v>13</v>
      </c>
      <c r="X406" s="4" t="s">
        <v>13</v>
      </c>
      <c r="Y406" s="4" t="s">
        <v>13</v>
      </c>
      <c r="Z406" s="4" t="s">
        <v>13</v>
      </c>
      <c r="AA406" s="4" t="s">
        <v>13</v>
      </c>
      <c r="AB406" s="96" t="s">
        <v>13</v>
      </c>
      <c r="AC406" s="96" t="s">
        <v>13</v>
      </c>
      <c r="AD406" s="96" t="s">
        <v>13</v>
      </c>
      <c r="AE406" s="96" t="str">
        <f>IF(Tableau14556[[#This Row],[N° RNCP-RS]]="-","-","https://www.francecompetences.fr/recherche/rncp/"&amp;Tableau14556[[#This Row],[N° RNCP-RS]])</f>
        <v>-</v>
      </c>
      <c r="AF406" s="96" t="s">
        <v>13</v>
      </c>
      <c r="AG406" s="14" t="s">
        <v>13</v>
      </c>
      <c r="AH406" s="8" t="s">
        <v>13</v>
      </c>
      <c r="AI406" s="14" t="s">
        <v>13</v>
      </c>
      <c r="AJ406" s="8" t="s">
        <v>13</v>
      </c>
      <c r="AK406" s="8" t="s">
        <v>13</v>
      </c>
      <c r="AL406" s="14" t="s">
        <v>13</v>
      </c>
      <c r="AM406" s="14" t="s">
        <v>13</v>
      </c>
      <c r="AN406" s="14" t="s">
        <v>13</v>
      </c>
      <c r="AO406" s="14" t="s">
        <v>13</v>
      </c>
    </row>
    <row r="407" spans="1:41" hidden="1" x14ac:dyDescent="0.3">
      <c r="A407" s="11">
        <v>9</v>
      </c>
      <c r="B407" s="11" t="str">
        <f t="shared" si="99"/>
        <v>-</v>
      </c>
      <c r="C407" s="11" t="str">
        <f t="shared" si="99"/>
        <v>-</v>
      </c>
      <c r="D407" s="11" t="str">
        <f t="shared" si="99"/>
        <v>-</v>
      </c>
      <c r="E407" s="13" t="str">
        <f t="shared" si="99"/>
        <v>MFI134</v>
      </c>
      <c r="F407" s="13" t="str">
        <f>Tableau14556[[#This Row],[Code métier]]&amp;Tableau14556[[#This Row],[Compteur ne rien saisir]]</f>
        <v>MFI1349</v>
      </c>
      <c r="G407" s="11" t="str">
        <f t="shared" si="100"/>
        <v>ND</v>
      </c>
      <c r="H407" s="38" t="str">
        <f t="shared" si="100"/>
        <v>-</v>
      </c>
      <c r="I407" s="13" t="str">
        <f t="shared" si="100"/>
        <v>-</v>
      </c>
      <c r="J407" s="13" t="str">
        <f t="shared" si="100"/>
        <v>-</v>
      </c>
      <c r="K407" s="13" t="str">
        <f t="shared" si="100"/>
        <v>-</v>
      </c>
      <c r="L407" s="13" t="str">
        <f t="shared" si="100"/>
        <v>-</v>
      </c>
      <c r="M407" s="13" t="str">
        <f t="shared" si="100"/>
        <v>-</v>
      </c>
      <c r="N407" s="13" t="str">
        <f t="shared" si="100"/>
        <v>-</v>
      </c>
      <c r="O407" s="13" t="str">
        <f t="shared" si="100"/>
        <v>-</v>
      </c>
      <c r="P407" s="13" t="str">
        <f t="shared" si="100"/>
        <v>-</v>
      </c>
      <c r="Q407" s="13" t="str">
        <f t="shared" si="100"/>
        <v>-</v>
      </c>
      <c r="R407" s="13" t="str">
        <f t="shared" si="100"/>
        <v>-</v>
      </c>
      <c r="S407" s="13" t="str">
        <f t="shared" si="100"/>
        <v>-</v>
      </c>
      <c r="T407" s="13" t="str">
        <f t="shared" si="100"/>
        <v>-</v>
      </c>
      <c r="U407" s="13" t="str">
        <f t="shared" si="100"/>
        <v>-</v>
      </c>
      <c r="V407" s="27" t="s">
        <v>13</v>
      </c>
      <c r="W407" s="4" t="s">
        <v>13</v>
      </c>
      <c r="X407" s="4" t="s">
        <v>13</v>
      </c>
      <c r="Y407" s="4" t="s">
        <v>13</v>
      </c>
      <c r="Z407" s="4" t="s">
        <v>13</v>
      </c>
      <c r="AA407" s="4" t="s">
        <v>13</v>
      </c>
      <c r="AB407" s="96" t="s">
        <v>13</v>
      </c>
      <c r="AC407" s="96" t="s">
        <v>13</v>
      </c>
      <c r="AD407" s="96" t="s">
        <v>13</v>
      </c>
      <c r="AE407" s="96" t="str">
        <f>IF(Tableau14556[[#This Row],[N° RNCP-RS]]="-","-","https://www.francecompetences.fr/recherche/rncp/"&amp;Tableau14556[[#This Row],[N° RNCP-RS]])</f>
        <v>-</v>
      </c>
      <c r="AF407" s="96" t="s">
        <v>13</v>
      </c>
      <c r="AG407" s="14" t="s">
        <v>13</v>
      </c>
      <c r="AH407" s="8" t="s">
        <v>13</v>
      </c>
      <c r="AI407" s="14" t="s">
        <v>13</v>
      </c>
      <c r="AJ407" s="8" t="s">
        <v>13</v>
      </c>
      <c r="AK407" s="8" t="s">
        <v>13</v>
      </c>
      <c r="AL407" s="14" t="s">
        <v>13</v>
      </c>
      <c r="AM407" s="14" t="s">
        <v>13</v>
      </c>
      <c r="AN407" s="14" t="s">
        <v>13</v>
      </c>
      <c r="AO407" s="14" t="s">
        <v>13</v>
      </c>
    </row>
    <row r="408" spans="1:41" hidden="1" x14ac:dyDescent="0.3">
      <c r="A408" s="11">
        <v>10</v>
      </c>
      <c r="B408" s="11" t="str">
        <f t="shared" si="99"/>
        <v>-</v>
      </c>
      <c r="C408" s="11" t="str">
        <f t="shared" si="99"/>
        <v>-</v>
      </c>
      <c r="D408" s="11" t="str">
        <f t="shared" si="99"/>
        <v>-</v>
      </c>
      <c r="E408" s="13" t="str">
        <f t="shared" si="99"/>
        <v>MFI134</v>
      </c>
      <c r="F408" s="13" t="str">
        <f>Tableau14556[[#This Row],[Code métier]]&amp;Tableau14556[[#This Row],[Compteur ne rien saisir]]</f>
        <v>MFI13410</v>
      </c>
      <c r="G408" s="11" t="str">
        <f t="shared" si="100"/>
        <v>ND</v>
      </c>
      <c r="H408" s="38" t="str">
        <f t="shared" si="100"/>
        <v>-</v>
      </c>
      <c r="I408" s="13" t="str">
        <f t="shared" si="100"/>
        <v>-</v>
      </c>
      <c r="J408" s="13" t="str">
        <f t="shared" si="100"/>
        <v>-</v>
      </c>
      <c r="K408" s="13" t="str">
        <f t="shared" si="100"/>
        <v>-</v>
      </c>
      <c r="L408" s="13" t="str">
        <f t="shared" si="100"/>
        <v>-</v>
      </c>
      <c r="M408" s="13" t="str">
        <f t="shared" si="100"/>
        <v>-</v>
      </c>
      <c r="N408" s="13" t="str">
        <f t="shared" si="100"/>
        <v>-</v>
      </c>
      <c r="O408" s="13" t="str">
        <f t="shared" si="100"/>
        <v>-</v>
      </c>
      <c r="P408" s="13" t="str">
        <f t="shared" si="100"/>
        <v>-</v>
      </c>
      <c r="Q408" s="13" t="str">
        <f t="shared" si="100"/>
        <v>-</v>
      </c>
      <c r="R408" s="13" t="str">
        <f t="shared" si="100"/>
        <v>-</v>
      </c>
      <c r="S408" s="13" t="str">
        <f t="shared" si="100"/>
        <v>-</v>
      </c>
      <c r="T408" s="13" t="str">
        <f t="shared" si="100"/>
        <v>-</v>
      </c>
      <c r="U408" s="13" t="str">
        <f t="shared" si="100"/>
        <v>-</v>
      </c>
      <c r="V408" s="27" t="s">
        <v>13</v>
      </c>
      <c r="W408" s="4" t="s">
        <v>13</v>
      </c>
      <c r="X408" s="4" t="s">
        <v>13</v>
      </c>
      <c r="Y408" s="4" t="s">
        <v>13</v>
      </c>
      <c r="Z408" s="4" t="s">
        <v>13</v>
      </c>
      <c r="AA408" s="4" t="s">
        <v>13</v>
      </c>
      <c r="AB408" s="96" t="s">
        <v>13</v>
      </c>
      <c r="AC408" s="96" t="s">
        <v>13</v>
      </c>
      <c r="AD408" s="96" t="s">
        <v>13</v>
      </c>
      <c r="AE408" s="96" t="str">
        <f>IF(Tableau14556[[#This Row],[N° RNCP-RS]]="-","-","https://www.francecompetences.fr/recherche/rncp/"&amp;Tableau14556[[#This Row],[N° RNCP-RS]])</f>
        <v>-</v>
      </c>
      <c r="AF408" s="96" t="s">
        <v>13</v>
      </c>
      <c r="AG408" s="14" t="s">
        <v>13</v>
      </c>
      <c r="AH408" s="8" t="s">
        <v>13</v>
      </c>
      <c r="AI408" s="14" t="s">
        <v>13</v>
      </c>
      <c r="AJ408" s="8" t="s">
        <v>13</v>
      </c>
      <c r="AK408" s="8" t="s">
        <v>13</v>
      </c>
      <c r="AL408" s="14" t="s">
        <v>13</v>
      </c>
      <c r="AM408" s="14" t="s">
        <v>13</v>
      </c>
      <c r="AN408" s="14" t="s">
        <v>13</v>
      </c>
      <c r="AO408" s="14" t="s">
        <v>13</v>
      </c>
    </row>
    <row r="409" spans="1:41" hidden="1" x14ac:dyDescent="0.3">
      <c r="A409" s="11">
        <v>11</v>
      </c>
      <c r="B409" s="11" t="str">
        <f t="shared" si="99"/>
        <v>-</v>
      </c>
      <c r="C409" s="11" t="str">
        <f t="shared" si="99"/>
        <v>-</v>
      </c>
      <c r="D409" s="11" t="str">
        <f t="shared" si="99"/>
        <v>-</v>
      </c>
      <c r="E409" s="13" t="str">
        <f t="shared" si="99"/>
        <v>MFI134</v>
      </c>
      <c r="F409" s="13" t="str">
        <f>Tableau14556[[#This Row],[Code métier]]&amp;Tableau14556[[#This Row],[Compteur ne rien saisir]]</f>
        <v>MFI13411</v>
      </c>
      <c r="G409" s="11" t="str">
        <f t="shared" si="100"/>
        <v>ND</v>
      </c>
      <c r="H409" s="38" t="str">
        <f t="shared" si="100"/>
        <v>-</v>
      </c>
      <c r="I409" s="13" t="str">
        <f t="shared" si="100"/>
        <v>-</v>
      </c>
      <c r="J409" s="13" t="str">
        <f t="shared" si="100"/>
        <v>-</v>
      </c>
      <c r="K409" s="13" t="str">
        <f t="shared" si="100"/>
        <v>-</v>
      </c>
      <c r="L409" s="13" t="str">
        <f t="shared" ref="L409:U410" si="101">IF(L407="","",L407)</f>
        <v>-</v>
      </c>
      <c r="M409" s="13" t="str">
        <f t="shared" si="101"/>
        <v>-</v>
      </c>
      <c r="N409" s="13" t="str">
        <f t="shared" si="101"/>
        <v>-</v>
      </c>
      <c r="O409" s="13" t="str">
        <f t="shared" si="101"/>
        <v>-</v>
      </c>
      <c r="P409" s="13" t="str">
        <f t="shared" si="101"/>
        <v>-</v>
      </c>
      <c r="Q409" s="13" t="str">
        <f t="shared" si="101"/>
        <v>-</v>
      </c>
      <c r="R409" s="13" t="str">
        <f t="shared" si="101"/>
        <v>-</v>
      </c>
      <c r="S409" s="13" t="str">
        <f t="shared" si="101"/>
        <v>-</v>
      </c>
      <c r="T409" s="13" t="str">
        <f t="shared" si="101"/>
        <v>-</v>
      </c>
      <c r="U409" s="13" t="str">
        <f t="shared" si="101"/>
        <v>-</v>
      </c>
      <c r="V409" s="27" t="s">
        <v>13</v>
      </c>
      <c r="W409" s="4" t="s">
        <v>13</v>
      </c>
      <c r="X409" s="4" t="s">
        <v>13</v>
      </c>
      <c r="Y409" s="4" t="s">
        <v>13</v>
      </c>
      <c r="Z409" s="4" t="s">
        <v>13</v>
      </c>
      <c r="AA409" s="4" t="s">
        <v>13</v>
      </c>
      <c r="AB409" s="96" t="s">
        <v>13</v>
      </c>
      <c r="AC409" s="96" t="s">
        <v>13</v>
      </c>
      <c r="AD409" s="96" t="s">
        <v>13</v>
      </c>
      <c r="AE409" s="96" t="str">
        <f>IF(Tableau14556[[#This Row],[N° RNCP-RS]]="-","-","https://www.francecompetences.fr/recherche/rncp/"&amp;Tableau14556[[#This Row],[N° RNCP-RS]])</f>
        <v>-</v>
      </c>
      <c r="AF409" s="96" t="s">
        <v>13</v>
      </c>
      <c r="AG409" s="14" t="s">
        <v>13</v>
      </c>
      <c r="AH409" s="8" t="s">
        <v>13</v>
      </c>
      <c r="AI409" s="14" t="s">
        <v>13</v>
      </c>
      <c r="AJ409" s="8" t="s">
        <v>13</v>
      </c>
      <c r="AK409" s="8" t="s">
        <v>13</v>
      </c>
      <c r="AL409" s="14" t="s">
        <v>13</v>
      </c>
      <c r="AM409" s="14" t="s">
        <v>13</v>
      </c>
      <c r="AN409" s="14" t="s">
        <v>13</v>
      </c>
      <c r="AO409" s="14" t="s">
        <v>13</v>
      </c>
    </row>
    <row r="410" spans="1:41" hidden="1" x14ac:dyDescent="0.3">
      <c r="A410" s="11">
        <v>12</v>
      </c>
      <c r="B410" s="11" t="str">
        <f t="shared" si="99"/>
        <v>-</v>
      </c>
      <c r="C410" s="11" t="str">
        <f t="shared" si="99"/>
        <v>-</v>
      </c>
      <c r="D410" s="11" t="str">
        <f t="shared" si="99"/>
        <v>-</v>
      </c>
      <c r="E410" s="13" t="str">
        <f t="shared" si="99"/>
        <v>MFI134</v>
      </c>
      <c r="F410" s="13" t="str">
        <f>Tableau14556[[#This Row],[Code métier]]&amp;Tableau14556[[#This Row],[Compteur ne rien saisir]]</f>
        <v>MFI13412</v>
      </c>
      <c r="G410" s="11" t="str">
        <f t="shared" si="100"/>
        <v>ND</v>
      </c>
      <c r="H410" s="38" t="str">
        <f t="shared" si="100"/>
        <v>-</v>
      </c>
      <c r="I410" s="13" t="str">
        <f t="shared" si="100"/>
        <v>-</v>
      </c>
      <c r="J410" s="13" t="str">
        <f t="shared" si="100"/>
        <v>-</v>
      </c>
      <c r="K410" s="13" t="str">
        <f t="shared" si="100"/>
        <v>-</v>
      </c>
      <c r="L410" s="13" t="str">
        <f t="shared" si="101"/>
        <v>-</v>
      </c>
      <c r="M410" s="13" t="str">
        <f t="shared" si="101"/>
        <v>-</v>
      </c>
      <c r="N410" s="13" t="str">
        <f t="shared" si="101"/>
        <v>-</v>
      </c>
      <c r="O410" s="13" t="str">
        <f t="shared" si="101"/>
        <v>-</v>
      </c>
      <c r="P410" s="13" t="str">
        <f t="shared" si="101"/>
        <v>-</v>
      </c>
      <c r="Q410" s="13" t="str">
        <f t="shared" si="101"/>
        <v>-</v>
      </c>
      <c r="R410" s="13" t="str">
        <f t="shared" si="101"/>
        <v>-</v>
      </c>
      <c r="S410" s="13" t="str">
        <f t="shared" si="101"/>
        <v>-</v>
      </c>
      <c r="T410" s="13" t="str">
        <f t="shared" si="101"/>
        <v>-</v>
      </c>
      <c r="U410" s="13" t="str">
        <f t="shared" si="101"/>
        <v>-</v>
      </c>
      <c r="V410" s="27" t="s">
        <v>13</v>
      </c>
      <c r="W410" s="4" t="s">
        <v>13</v>
      </c>
      <c r="X410" s="4" t="s">
        <v>13</v>
      </c>
      <c r="Y410" s="4" t="s">
        <v>13</v>
      </c>
      <c r="Z410" s="4" t="s">
        <v>13</v>
      </c>
      <c r="AA410" s="4" t="s">
        <v>13</v>
      </c>
      <c r="AB410" s="96" t="s">
        <v>13</v>
      </c>
      <c r="AC410" s="96" t="s">
        <v>13</v>
      </c>
      <c r="AD410" s="96" t="s">
        <v>13</v>
      </c>
      <c r="AE410" s="96" t="str">
        <f>IF(Tableau14556[[#This Row],[N° RNCP-RS]]="-","-","https://www.francecompetences.fr/recherche/rncp/"&amp;Tableau14556[[#This Row],[N° RNCP-RS]])</f>
        <v>-</v>
      </c>
      <c r="AF410" s="96" t="s">
        <v>13</v>
      </c>
      <c r="AG410" s="14" t="s">
        <v>13</v>
      </c>
      <c r="AH410" s="8" t="s">
        <v>13</v>
      </c>
      <c r="AI410" s="14" t="s">
        <v>13</v>
      </c>
      <c r="AJ410" s="8" t="s">
        <v>13</v>
      </c>
      <c r="AK410" s="8" t="s">
        <v>13</v>
      </c>
      <c r="AL410" s="14" t="s">
        <v>13</v>
      </c>
      <c r="AM410" s="14" t="s">
        <v>13</v>
      </c>
      <c r="AN410" s="14" t="s">
        <v>13</v>
      </c>
      <c r="AO410" s="14" t="s">
        <v>13</v>
      </c>
    </row>
    <row r="411" spans="1:41" hidden="1" x14ac:dyDescent="0.3">
      <c r="A411" s="12">
        <v>1</v>
      </c>
      <c r="B411" s="7" t="s">
        <v>13</v>
      </c>
      <c r="C411" s="35" t="s">
        <v>13</v>
      </c>
      <c r="D411" s="7" t="s">
        <v>13</v>
      </c>
      <c r="E411" s="12" t="s">
        <v>76</v>
      </c>
      <c r="F411" s="12" t="str">
        <f>Tableau14556[[#This Row],[Code métier]]&amp;Tableau14556[[#This Row],[Compteur ne rien saisir]]</f>
        <v>MFI1351</v>
      </c>
      <c r="G411" s="35" t="s">
        <v>20</v>
      </c>
      <c r="H411" s="36" t="s">
        <v>13</v>
      </c>
      <c r="I411" s="8" t="s">
        <v>13</v>
      </c>
      <c r="J411" s="8" t="s">
        <v>13</v>
      </c>
      <c r="K411" s="8" t="s">
        <v>13</v>
      </c>
      <c r="L411" s="8" t="s">
        <v>13</v>
      </c>
      <c r="M411" s="8" t="s">
        <v>13</v>
      </c>
      <c r="N411" s="8" t="s">
        <v>13</v>
      </c>
      <c r="O411" s="8" t="s">
        <v>13</v>
      </c>
      <c r="P411" s="8" t="s">
        <v>13</v>
      </c>
      <c r="Q411" s="8" t="s">
        <v>13</v>
      </c>
      <c r="R411" s="8" t="s">
        <v>13</v>
      </c>
      <c r="S411" s="8" t="s">
        <v>13</v>
      </c>
      <c r="T411" s="8" t="s">
        <v>13</v>
      </c>
      <c r="U411" s="8" t="s">
        <v>13</v>
      </c>
      <c r="V411" s="27" t="s">
        <v>13</v>
      </c>
      <c r="W411" s="4" t="s">
        <v>13</v>
      </c>
      <c r="X411" s="4" t="s">
        <v>13</v>
      </c>
      <c r="Y411" s="4" t="s">
        <v>13</v>
      </c>
      <c r="Z411" s="4" t="s">
        <v>13</v>
      </c>
      <c r="AA411" s="4" t="s">
        <v>13</v>
      </c>
      <c r="AB411" s="94" t="s">
        <v>13</v>
      </c>
      <c r="AC411" s="94" t="s">
        <v>13</v>
      </c>
      <c r="AD411" s="94" t="s">
        <v>13</v>
      </c>
      <c r="AE411" s="94" t="str">
        <f>IF(Tableau14556[[#This Row],[N° RNCP-RS]]="-","-","https://www.francecompetences.fr/recherche/rncp/"&amp;Tableau14556[[#This Row],[N° RNCP-RS]])</f>
        <v>-</v>
      </c>
      <c r="AF411" s="94" t="s">
        <v>13</v>
      </c>
      <c r="AG411" s="11" t="s">
        <v>13</v>
      </c>
      <c r="AH411" s="5" t="s">
        <v>13</v>
      </c>
      <c r="AI411" s="11" t="s">
        <v>13</v>
      </c>
      <c r="AJ411" s="5" t="s">
        <v>13</v>
      </c>
      <c r="AK411" s="5" t="s">
        <v>13</v>
      </c>
      <c r="AL411" s="11" t="s">
        <v>13</v>
      </c>
      <c r="AM411" s="11" t="s">
        <v>13</v>
      </c>
      <c r="AN411" s="11" t="s">
        <v>13</v>
      </c>
      <c r="AO411" s="11" t="s">
        <v>13</v>
      </c>
    </row>
    <row r="412" spans="1:41" hidden="1" x14ac:dyDescent="0.3">
      <c r="A412" s="12">
        <v>2</v>
      </c>
      <c r="B412" s="12" t="str">
        <f t="shared" ref="B412:E422" si="102">IF(B411="","",B411)</f>
        <v>-</v>
      </c>
      <c r="C412" s="12" t="str">
        <f t="shared" si="102"/>
        <v>-</v>
      </c>
      <c r="D412" s="12" t="str">
        <f t="shared" si="102"/>
        <v>-</v>
      </c>
      <c r="E412" s="12" t="str">
        <f t="shared" si="102"/>
        <v>MFI135</v>
      </c>
      <c r="F412" s="12" t="str">
        <f>Tableau14556[[#This Row],[Code métier]]&amp;Tableau14556[[#This Row],[Compteur ne rien saisir]]</f>
        <v>MFI1352</v>
      </c>
      <c r="G412" s="12" t="str">
        <f t="shared" ref="G412:U422" si="103">IF(G411="","",G411)</f>
        <v>ND</v>
      </c>
      <c r="H412" s="39" t="str">
        <f t="shared" si="103"/>
        <v>-</v>
      </c>
      <c r="I412" s="14" t="str">
        <f t="shared" si="103"/>
        <v>-</v>
      </c>
      <c r="J412" s="14" t="str">
        <f t="shared" si="103"/>
        <v>-</v>
      </c>
      <c r="K412" s="14" t="str">
        <f t="shared" si="103"/>
        <v>-</v>
      </c>
      <c r="L412" s="14" t="str">
        <f t="shared" si="103"/>
        <v>-</v>
      </c>
      <c r="M412" s="14" t="str">
        <f t="shared" si="103"/>
        <v>-</v>
      </c>
      <c r="N412" s="14" t="str">
        <f t="shared" si="103"/>
        <v>-</v>
      </c>
      <c r="O412" s="14" t="str">
        <f t="shared" si="103"/>
        <v>-</v>
      </c>
      <c r="P412" s="14" t="str">
        <f t="shared" si="103"/>
        <v>-</v>
      </c>
      <c r="Q412" s="14" t="str">
        <f t="shared" si="103"/>
        <v>-</v>
      </c>
      <c r="R412" s="14" t="str">
        <f t="shared" si="103"/>
        <v>-</v>
      </c>
      <c r="S412" s="14" t="str">
        <f t="shared" si="103"/>
        <v>-</v>
      </c>
      <c r="T412" s="14" t="str">
        <f t="shared" si="103"/>
        <v>-</v>
      </c>
      <c r="U412" s="14" t="str">
        <f t="shared" si="103"/>
        <v>-</v>
      </c>
      <c r="V412" s="27" t="s">
        <v>13</v>
      </c>
      <c r="W412" s="4" t="s">
        <v>13</v>
      </c>
      <c r="X412" s="4" t="s">
        <v>13</v>
      </c>
      <c r="Y412" s="4" t="s">
        <v>13</v>
      </c>
      <c r="Z412" s="4" t="s">
        <v>13</v>
      </c>
      <c r="AA412" s="4" t="s">
        <v>13</v>
      </c>
      <c r="AB412" s="95" t="s">
        <v>13</v>
      </c>
      <c r="AC412" s="95" t="s">
        <v>13</v>
      </c>
      <c r="AD412" s="95" t="s">
        <v>13</v>
      </c>
      <c r="AE412" s="95" t="str">
        <f>IF(Tableau14556[[#This Row],[N° RNCP-RS]]="-","-","https://www.francecompetences.fr/recherche/rncp/"&amp;Tableau14556[[#This Row],[N° RNCP-RS]])</f>
        <v>-</v>
      </c>
      <c r="AF412" s="95" t="s">
        <v>13</v>
      </c>
      <c r="AG412" s="13" t="s">
        <v>13</v>
      </c>
      <c r="AH412" s="26" t="s">
        <v>13</v>
      </c>
      <c r="AI412" s="13" t="s">
        <v>13</v>
      </c>
      <c r="AJ412" s="26" t="s">
        <v>13</v>
      </c>
      <c r="AK412" s="26" t="s">
        <v>13</v>
      </c>
      <c r="AL412" s="13" t="s">
        <v>13</v>
      </c>
      <c r="AM412" s="13" t="s">
        <v>13</v>
      </c>
      <c r="AN412" s="13" t="s">
        <v>13</v>
      </c>
      <c r="AO412" s="13" t="s">
        <v>13</v>
      </c>
    </row>
    <row r="413" spans="1:41" hidden="1" x14ac:dyDescent="0.3">
      <c r="A413" s="12">
        <v>3</v>
      </c>
      <c r="B413" s="12" t="str">
        <f t="shared" si="102"/>
        <v>-</v>
      </c>
      <c r="C413" s="12" t="str">
        <f t="shared" si="102"/>
        <v>-</v>
      </c>
      <c r="D413" s="12" t="str">
        <f t="shared" si="102"/>
        <v>-</v>
      </c>
      <c r="E413" s="12" t="str">
        <f t="shared" si="102"/>
        <v>MFI135</v>
      </c>
      <c r="F413" s="12" t="str">
        <f>Tableau14556[[#This Row],[Code métier]]&amp;Tableau14556[[#This Row],[Compteur ne rien saisir]]</f>
        <v>MFI1353</v>
      </c>
      <c r="G413" s="12" t="str">
        <f t="shared" si="103"/>
        <v>ND</v>
      </c>
      <c r="H413" s="39" t="str">
        <f t="shared" si="103"/>
        <v>-</v>
      </c>
      <c r="I413" s="14" t="str">
        <f t="shared" si="103"/>
        <v>-</v>
      </c>
      <c r="J413" s="14" t="str">
        <f t="shared" si="103"/>
        <v>-</v>
      </c>
      <c r="K413" s="14" t="str">
        <f t="shared" si="103"/>
        <v>-</v>
      </c>
      <c r="L413" s="14" t="str">
        <f t="shared" si="103"/>
        <v>-</v>
      </c>
      <c r="M413" s="14" t="str">
        <f t="shared" si="103"/>
        <v>-</v>
      </c>
      <c r="N413" s="14" t="str">
        <f t="shared" si="103"/>
        <v>-</v>
      </c>
      <c r="O413" s="14" t="str">
        <f t="shared" si="103"/>
        <v>-</v>
      </c>
      <c r="P413" s="14" t="str">
        <f t="shared" si="103"/>
        <v>-</v>
      </c>
      <c r="Q413" s="14" t="str">
        <f t="shared" si="103"/>
        <v>-</v>
      </c>
      <c r="R413" s="14" t="str">
        <f t="shared" si="103"/>
        <v>-</v>
      </c>
      <c r="S413" s="14" t="str">
        <f t="shared" si="103"/>
        <v>-</v>
      </c>
      <c r="T413" s="14" t="str">
        <f t="shared" si="103"/>
        <v>-</v>
      </c>
      <c r="U413" s="14" t="str">
        <f t="shared" si="103"/>
        <v>-</v>
      </c>
      <c r="V413" s="27" t="s">
        <v>13</v>
      </c>
      <c r="W413" s="4" t="s">
        <v>13</v>
      </c>
      <c r="X413" s="4" t="s">
        <v>13</v>
      </c>
      <c r="Y413" s="4" t="s">
        <v>13</v>
      </c>
      <c r="Z413" s="4" t="s">
        <v>13</v>
      </c>
      <c r="AA413" s="4" t="s">
        <v>13</v>
      </c>
      <c r="AB413" s="95" t="s">
        <v>13</v>
      </c>
      <c r="AC413" s="95" t="s">
        <v>13</v>
      </c>
      <c r="AD413" s="95" t="s">
        <v>13</v>
      </c>
      <c r="AE413" s="95" t="str">
        <f>IF(Tableau14556[[#This Row],[N° RNCP-RS]]="-","-","https://www.francecompetences.fr/recherche/rncp/"&amp;Tableau14556[[#This Row],[N° RNCP-RS]])</f>
        <v>-</v>
      </c>
      <c r="AF413" s="95" t="s">
        <v>13</v>
      </c>
      <c r="AG413" s="13" t="s">
        <v>13</v>
      </c>
      <c r="AH413" s="26" t="s">
        <v>13</v>
      </c>
      <c r="AI413" s="13" t="s">
        <v>13</v>
      </c>
      <c r="AJ413" s="26" t="s">
        <v>13</v>
      </c>
      <c r="AK413" s="26" t="s">
        <v>13</v>
      </c>
      <c r="AL413" s="13" t="s">
        <v>13</v>
      </c>
      <c r="AM413" s="13" t="s">
        <v>13</v>
      </c>
      <c r="AN413" s="13" t="s">
        <v>13</v>
      </c>
      <c r="AO413" s="13" t="s">
        <v>13</v>
      </c>
    </row>
    <row r="414" spans="1:41" hidden="1" x14ac:dyDescent="0.3">
      <c r="A414" s="12">
        <v>4</v>
      </c>
      <c r="B414" s="12" t="str">
        <f t="shared" si="102"/>
        <v>-</v>
      </c>
      <c r="C414" s="12" t="str">
        <f t="shared" si="102"/>
        <v>-</v>
      </c>
      <c r="D414" s="12" t="str">
        <f t="shared" si="102"/>
        <v>-</v>
      </c>
      <c r="E414" s="12" t="str">
        <f t="shared" si="102"/>
        <v>MFI135</v>
      </c>
      <c r="F414" s="12" t="str">
        <f>Tableau14556[[#This Row],[Code métier]]&amp;Tableau14556[[#This Row],[Compteur ne rien saisir]]</f>
        <v>MFI1354</v>
      </c>
      <c r="G414" s="12" t="str">
        <f t="shared" si="103"/>
        <v>ND</v>
      </c>
      <c r="H414" s="39" t="str">
        <f t="shared" si="103"/>
        <v>-</v>
      </c>
      <c r="I414" s="14" t="str">
        <f t="shared" si="103"/>
        <v>-</v>
      </c>
      <c r="J414" s="14" t="str">
        <f t="shared" si="103"/>
        <v>-</v>
      </c>
      <c r="K414" s="14" t="str">
        <f t="shared" si="103"/>
        <v>-</v>
      </c>
      <c r="L414" s="14" t="str">
        <f t="shared" si="103"/>
        <v>-</v>
      </c>
      <c r="M414" s="14" t="str">
        <f t="shared" si="103"/>
        <v>-</v>
      </c>
      <c r="N414" s="14" t="str">
        <f t="shared" si="103"/>
        <v>-</v>
      </c>
      <c r="O414" s="14" t="str">
        <f t="shared" si="103"/>
        <v>-</v>
      </c>
      <c r="P414" s="14" t="str">
        <f t="shared" si="103"/>
        <v>-</v>
      </c>
      <c r="Q414" s="14" t="str">
        <f t="shared" si="103"/>
        <v>-</v>
      </c>
      <c r="R414" s="14" t="str">
        <f t="shared" si="103"/>
        <v>-</v>
      </c>
      <c r="S414" s="14" t="str">
        <f t="shared" si="103"/>
        <v>-</v>
      </c>
      <c r="T414" s="14" t="str">
        <f t="shared" si="103"/>
        <v>-</v>
      </c>
      <c r="U414" s="14" t="str">
        <f t="shared" si="103"/>
        <v>-</v>
      </c>
      <c r="V414" s="27" t="s">
        <v>13</v>
      </c>
      <c r="W414" s="4" t="s">
        <v>13</v>
      </c>
      <c r="X414" s="4" t="s">
        <v>13</v>
      </c>
      <c r="Y414" s="4" t="s">
        <v>13</v>
      </c>
      <c r="Z414" s="4" t="s">
        <v>13</v>
      </c>
      <c r="AA414" s="4" t="s">
        <v>13</v>
      </c>
      <c r="AB414" s="95" t="s">
        <v>13</v>
      </c>
      <c r="AC414" s="95" t="s">
        <v>13</v>
      </c>
      <c r="AD414" s="95" t="s">
        <v>13</v>
      </c>
      <c r="AE414" s="95" t="str">
        <f>IF(Tableau14556[[#This Row],[N° RNCP-RS]]="-","-","https://www.francecompetences.fr/recherche/rncp/"&amp;Tableau14556[[#This Row],[N° RNCP-RS]])</f>
        <v>-</v>
      </c>
      <c r="AF414" s="95" t="s">
        <v>13</v>
      </c>
      <c r="AG414" s="13" t="s">
        <v>13</v>
      </c>
      <c r="AH414" s="26" t="s">
        <v>13</v>
      </c>
      <c r="AI414" s="13" t="s">
        <v>13</v>
      </c>
      <c r="AJ414" s="26" t="s">
        <v>13</v>
      </c>
      <c r="AK414" s="26" t="s">
        <v>13</v>
      </c>
      <c r="AL414" s="13" t="s">
        <v>13</v>
      </c>
      <c r="AM414" s="13" t="s">
        <v>13</v>
      </c>
      <c r="AN414" s="13" t="s">
        <v>13</v>
      </c>
      <c r="AO414" s="13" t="s">
        <v>13</v>
      </c>
    </row>
    <row r="415" spans="1:41" hidden="1" x14ac:dyDescent="0.3">
      <c r="A415" s="12">
        <v>5</v>
      </c>
      <c r="B415" s="12" t="str">
        <f t="shared" si="102"/>
        <v>-</v>
      </c>
      <c r="C415" s="12" t="str">
        <f t="shared" si="102"/>
        <v>-</v>
      </c>
      <c r="D415" s="12" t="str">
        <f t="shared" si="102"/>
        <v>-</v>
      </c>
      <c r="E415" s="12" t="str">
        <f t="shared" si="102"/>
        <v>MFI135</v>
      </c>
      <c r="F415" s="12" t="str">
        <f>Tableau14556[[#This Row],[Code métier]]&amp;Tableau14556[[#This Row],[Compteur ne rien saisir]]</f>
        <v>MFI1355</v>
      </c>
      <c r="G415" s="12" t="str">
        <f t="shared" si="103"/>
        <v>ND</v>
      </c>
      <c r="H415" s="39" t="str">
        <f t="shared" si="103"/>
        <v>-</v>
      </c>
      <c r="I415" s="14" t="str">
        <f t="shared" si="103"/>
        <v>-</v>
      </c>
      <c r="J415" s="14" t="str">
        <f t="shared" si="103"/>
        <v>-</v>
      </c>
      <c r="K415" s="14" t="str">
        <f t="shared" si="103"/>
        <v>-</v>
      </c>
      <c r="L415" s="14" t="str">
        <f t="shared" si="103"/>
        <v>-</v>
      </c>
      <c r="M415" s="14" t="str">
        <f t="shared" si="103"/>
        <v>-</v>
      </c>
      <c r="N415" s="14" t="str">
        <f t="shared" si="103"/>
        <v>-</v>
      </c>
      <c r="O415" s="14" t="str">
        <f t="shared" si="103"/>
        <v>-</v>
      </c>
      <c r="P415" s="14" t="str">
        <f t="shared" si="103"/>
        <v>-</v>
      </c>
      <c r="Q415" s="14" t="str">
        <f t="shared" si="103"/>
        <v>-</v>
      </c>
      <c r="R415" s="14" t="str">
        <f t="shared" si="103"/>
        <v>-</v>
      </c>
      <c r="S415" s="14" t="str">
        <f t="shared" si="103"/>
        <v>-</v>
      </c>
      <c r="T415" s="14" t="str">
        <f t="shared" si="103"/>
        <v>-</v>
      </c>
      <c r="U415" s="14" t="str">
        <f t="shared" si="103"/>
        <v>-</v>
      </c>
      <c r="V415" s="27" t="s">
        <v>13</v>
      </c>
      <c r="W415" s="4" t="s">
        <v>13</v>
      </c>
      <c r="X415" s="4" t="s">
        <v>13</v>
      </c>
      <c r="Y415" s="4" t="s">
        <v>13</v>
      </c>
      <c r="Z415" s="4" t="s">
        <v>13</v>
      </c>
      <c r="AA415" s="4" t="s">
        <v>13</v>
      </c>
      <c r="AB415" s="95" t="s">
        <v>13</v>
      </c>
      <c r="AC415" s="95" t="s">
        <v>13</v>
      </c>
      <c r="AD415" s="95" t="s">
        <v>13</v>
      </c>
      <c r="AE415" s="95" t="str">
        <f>IF(Tableau14556[[#This Row],[N° RNCP-RS]]="-","-","https://www.francecompetences.fr/recherche/rncp/"&amp;Tableau14556[[#This Row],[N° RNCP-RS]])</f>
        <v>-</v>
      </c>
      <c r="AF415" s="95" t="s">
        <v>13</v>
      </c>
      <c r="AG415" s="13" t="s">
        <v>13</v>
      </c>
      <c r="AH415" s="26" t="s">
        <v>13</v>
      </c>
      <c r="AI415" s="13" t="s">
        <v>13</v>
      </c>
      <c r="AJ415" s="26" t="s">
        <v>13</v>
      </c>
      <c r="AK415" s="26" t="s">
        <v>13</v>
      </c>
      <c r="AL415" s="13" t="s">
        <v>13</v>
      </c>
      <c r="AM415" s="13" t="s">
        <v>13</v>
      </c>
      <c r="AN415" s="13" t="s">
        <v>13</v>
      </c>
      <c r="AO415" s="13" t="s">
        <v>13</v>
      </c>
    </row>
    <row r="416" spans="1:41" hidden="1" x14ac:dyDescent="0.3">
      <c r="A416" s="12">
        <v>6</v>
      </c>
      <c r="B416" s="12" t="str">
        <f t="shared" si="102"/>
        <v>-</v>
      </c>
      <c r="C416" s="12" t="str">
        <f t="shared" si="102"/>
        <v>-</v>
      </c>
      <c r="D416" s="12" t="str">
        <f t="shared" si="102"/>
        <v>-</v>
      </c>
      <c r="E416" s="12" t="str">
        <f t="shared" si="102"/>
        <v>MFI135</v>
      </c>
      <c r="F416" s="12" t="str">
        <f>Tableau14556[[#This Row],[Code métier]]&amp;Tableau14556[[#This Row],[Compteur ne rien saisir]]</f>
        <v>MFI1356</v>
      </c>
      <c r="G416" s="12" t="str">
        <f t="shared" si="103"/>
        <v>ND</v>
      </c>
      <c r="H416" s="39" t="str">
        <f t="shared" si="103"/>
        <v>-</v>
      </c>
      <c r="I416" s="14" t="str">
        <f t="shared" si="103"/>
        <v>-</v>
      </c>
      <c r="J416" s="14" t="str">
        <f t="shared" si="103"/>
        <v>-</v>
      </c>
      <c r="K416" s="14" t="str">
        <f t="shared" si="103"/>
        <v>-</v>
      </c>
      <c r="L416" s="14" t="str">
        <f t="shared" si="103"/>
        <v>-</v>
      </c>
      <c r="M416" s="14" t="str">
        <f t="shared" si="103"/>
        <v>-</v>
      </c>
      <c r="N416" s="14" t="str">
        <f t="shared" si="103"/>
        <v>-</v>
      </c>
      <c r="O416" s="14" t="str">
        <f t="shared" si="103"/>
        <v>-</v>
      </c>
      <c r="P416" s="14" t="str">
        <f t="shared" si="103"/>
        <v>-</v>
      </c>
      <c r="Q416" s="14" t="str">
        <f t="shared" si="103"/>
        <v>-</v>
      </c>
      <c r="R416" s="14" t="str">
        <f t="shared" si="103"/>
        <v>-</v>
      </c>
      <c r="S416" s="14" t="str">
        <f t="shared" si="103"/>
        <v>-</v>
      </c>
      <c r="T416" s="14" t="str">
        <f t="shared" si="103"/>
        <v>-</v>
      </c>
      <c r="U416" s="14" t="str">
        <f t="shared" si="103"/>
        <v>-</v>
      </c>
      <c r="V416" s="27" t="s">
        <v>13</v>
      </c>
      <c r="W416" s="4" t="s">
        <v>13</v>
      </c>
      <c r="X416" s="4" t="s">
        <v>13</v>
      </c>
      <c r="Y416" s="4" t="s">
        <v>13</v>
      </c>
      <c r="Z416" s="4" t="s">
        <v>13</v>
      </c>
      <c r="AA416" s="4" t="s">
        <v>13</v>
      </c>
      <c r="AB416" s="95" t="s">
        <v>13</v>
      </c>
      <c r="AC416" s="95" t="s">
        <v>13</v>
      </c>
      <c r="AD416" s="95" t="s">
        <v>13</v>
      </c>
      <c r="AE416" s="95" t="str">
        <f>IF(Tableau14556[[#This Row],[N° RNCP-RS]]="-","-","https://www.francecompetences.fr/recherche/rncp/"&amp;Tableau14556[[#This Row],[N° RNCP-RS]])</f>
        <v>-</v>
      </c>
      <c r="AF416" s="95" t="s">
        <v>13</v>
      </c>
      <c r="AG416" s="13" t="s">
        <v>13</v>
      </c>
      <c r="AH416" s="26" t="s">
        <v>13</v>
      </c>
      <c r="AI416" s="13" t="s">
        <v>13</v>
      </c>
      <c r="AJ416" s="26" t="s">
        <v>13</v>
      </c>
      <c r="AK416" s="26" t="s">
        <v>13</v>
      </c>
      <c r="AL416" s="13" t="s">
        <v>13</v>
      </c>
      <c r="AM416" s="13" t="s">
        <v>13</v>
      </c>
      <c r="AN416" s="13" t="s">
        <v>13</v>
      </c>
      <c r="AO416" s="13" t="s">
        <v>13</v>
      </c>
    </row>
    <row r="417" spans="1:41" hidden="1" x14ac:dyDescent="0.3">
      <c r="A417" s="12">
        <v>7</v>
      </c>
      <c r="B417" s="12" t="str">
        <f t="shared" si="102"/>
        <v>-</v>
      </c>
      <c r="C417" s="12" t="str">
        <f t="shared" si="102"/>
        <v>-</v>
      </c>
      <c r="D417" s="12" t="str">
        <f t="shared" si="102"/>
        <v>-</v>
      </c>
      <c r="E417" s="12" t="str">
        <f t="shared" si="102"/>
        <v>MFI135</v>
      </c>
      <c r="F417" s="12" t="str">
        <f>Tableau14556[[#This Row],[Code métier]]&amp;Tableau14556[[#This Row],[Compteur ne rien saisir]]</f>
        <v>MFI1357</v>
      </c>
      <c r="G417" s="12" t="str">
        <f t="shared" si="103"/>
        <v>ND</v>
      </c>
      <c r="H417" s="39" t="str">
        <f t="shared" si="103"/>
        <v>-</v>
      </c>
      <c r="I417" s="14" t="str">
        <f t="shared" si="103"/>
        <v>-</v>
      </c>
      <c r="J417" s="14" t="str">
        <f t="shared" si="103"/>
        <v>-</v>
      </c>
      <c r="K417" s="14" t="str">
        <f t="shared" si="103"/>
        <v>-</v>
      </c>
      <c r="L417" s="14" t="str">
        <f t="shared" si="103"/>
        <v>-</v>
      </c>
      <c r="M417" s="14" t="str">
        <f t="shared" si="103"/>
        <v>-</v>
      </c>
      <c r="N417" s="14" t="str">
        <f t="shared" si="103"/>
        <v>-</v>
      </c>
      <c r="O417" s="14" t="str">
        <f t="shared" si="103"/>
        <v>-</v>
      </c>
      <c r="P417" s="14" t="str">
        <f t="shared" si="103"/>
        <v>-</v>
      </c>
      <c r="Q417" s="14" t="str">
        <f t="shared" si="103"/>
        <v>-</v>
      </c>
      <c r="R417" s="14" t="str">
        <f t="shared" si="103"/>
        <v>-</v>
      </c>
      <c r="S417" s="14" t="str">
        <f t="shared" si="103"/>
        <v>-</v>
      </c>
      <c r="T417" s="14" t="str">
        <f t="shared" si="103"/>
        <v>-</v>
      </c>
      <c r="U417" s="14" t="str">
        <f t="shared" si="103"/>
        <v>-</v>
      </c>
      <c r="V417" s="27" t="s">
        <v>13</v>
      </c>
      <c r="W417" s="4" t="s">
        <v>13</v>
      </c>
      <c r="X417" s="4" t="s">
        <v>13</v>
      </c>
      <c r="Y417" s="4" t="s">
        <v>13</v>
      </c>
      <c r="Z417" s="4" t="s">
        <v>13</v>
      </c>
      <c r="AA417" s="4" t="s">
        <v>13</v>
      </c>
      <c r="AB417" s="95" t="s">
        <v>13</v>
      </c>
      <c r="AC417" s="95" t="s">
        <v>13</v>
      </c>
      <c r="AD417" s="95" t="s">
        <v>13</v>
      </c>
      <c r="AE417" s="95" t="str">
        <f>IF(Tableau14556[[#This Row],[N° RNCP-RS]]="-","-","https://www.francecompetences.fr/recherche/rncp/"&amp;Tableau14556[[#This Row],[N° RNCP-RS]])</f>
        <v>-</v>
      </c>
      <c r="AF417" s="95" t="s">
        <v>13</v>
      </c>
      <c r="AG417" s="13" t="s">
        <v>13</v>
      </c>
      <c r="AH417" s="26" t="s">
        <v>13</v>
      </c>
      <c r="AI417" s="13" t="s">
        <v>13</v>
      </c>
      <c r="AJ417" s="26" t="s">
        <v>13</v>
      </c>
      <c r="AK417" s="26" t="s">
        <v>13</v>
      </c>
      <c r="AL417" s="13" t="s">
        <v>13</v>
      </c>
      <c r="AM417" s="13" t="s">
        <v>13</v>
      </c>
      <c r="AN417" s="13" t="s">
        <v>13</v>
      </c>
      <c r="AO417" s="13" t="s">
        <v>13</v>
      </c>
    </row>
    <row r="418" spans="1:41" hidden="1" x14ac:dyDescent="0.3">
      <c r="A418" s="12">
        <v>8</v>
      </c>
      <c r="B418" s="12" t="str">
        <f t="shared" si="102"/>
        <v>-</v>
      </c>
      <c r="C418" s="12" t="str">
        <f t="shared" si="102"/>
        <v>-</v>
      </c>
      <c r="D418" s="12" t="str">
        <f t="shared" si="102"/>
        <v>-</v>
      </c>
      <c r="E418" s="12" t="str">
        <f t="shared" si="102"/>
        <v>MFI135</v>
      </c>
      <c r="F418" s="12" t="str">
        <f>Tableau14556[[#This Row],[Code métier]]&amp;Tableau14556[[#This Row],[Compteur ne rien saisir]]</f>
        <v>MFI1358</v>
      </c>
      <c r="G418" s="12" t="str">
        <f t="shared" si="103"/>
        <v>ND</v>
      </c>
      <c r="H418" s="39" t="str">
        <f t="shared" si="103"/>
        <v>-</v>
      </c>
      <c r="I418" s="14" t="str">
        <f t="shared" si="103"/>
        <v>-</v>
      </c>
      <c r="J418" s="14" t="str">
        <f t="shared" si="103"/>
        <v>-</v>
      </c>
      <c r="K418" s="14" t="str">
        <f t="shared" si="103"/>
        <v>-</v>
      </c>
      <c r="L418" s="14" t="str">
        <f t="shared" si="103"/>
        <v>-</v>
      </c>
      <c r="M418" s="14" t="str">
        <f t="shared" si="103"/>
        <v>-</v>
      </c>
      <c r="N418" s="14" t="str">
        <f t="shared" si="103"/>
        <v>-</v>
      </c>
      <c r="O418" s="14" t="str">
        <f t="shared" si="103"/>
        <v>-</v>
      </c>
      <c r="P418" s="14" t="str">
        <f t="shared" si="103"/>
        <v>-</v>
      </c>
      <c r="Q418" s="14" t="str">
        <f t="shared" si="103"/>
        <v>-</v>
      </c>
      <c r="R418" s="14" t="str">
        <f t="shared" si="103"/>
        <v>-</v>
      </c>
      <c r="S418" s="14" t="str">
        <f t="shared" si="103"/>
        <v>-</v>
      </c>
      <c r="T418" s="14" t="str">
        <f t="shared" si="103"/>
        <v>-</v>
      </c>
      <c r="U418" s="14" t="str">
        <f t="shared" si="103"/>
        <v>-</v>
      </c>
      <c r="V418" s="27" t="s">
        <v>13</v>
      </c>
      <c r="W418" s="4" t="s">
        <v>13</v>
      </c>
      <c r="X418" s="4" t="s">
        <v>13</v>
      </c>
      <c r="Y418" s="4" t="s">
        <v>13</v>
      </c>
      <c r="Z418" s="4" t="s">
        <v>13</v>
      </c>
      <c r="AA418" s="4" t="s">
        <v>13</v>
      </c>
      <c r="AB418" s="95" t="s">
        <v>13</v>
      </c>
      <c r="AC418" s="95" t="s">
        <v>13</v>
      </c>
      <c r="AD418" s="95" t="s">
        <v>13</v>
      </c>
      <c r="AE418" s="95" t="str">
        <f>IF(Tableau14556[[#This Row],[N° RNCP-RS]]="-","-","https://www.francecompetences.fr/recherche/rncp/"&amp;Tableau14556[[#This Row],[N° RNCP-RS]])</f>
        <v>-</v>
      </c>
      <c r="AF418" s="95" t="s">
        <v>13</v>
      </c>
      <c r="AG418" s="13" t="s">
        <v>13</v>
      </c>
      <c r="AH418" s="26" t="s">
        <v>13</v>
      </c>
      <c r="AI418" s="13" t="s">
        <v>13</v>
      </c>
      <c r="AJ418" s="26" t="s">
        <v>13</v>
      </c>
      <c r="AK418" s="26" t="s">
        <v>13</v>
      </c>
      <c r="AL418" s="13" t="s">
        <v>13</v>
      </c>
      <c r="AM418" s="13" t="s">
        <v>13</v>
      </c>
      <c r="AN418" s="13" t="s">
        <v>13</v>
      </c>
      <c r="AO418" s="13" t="s">
        <v>13</v>
      </c>
    </row>
    <row r="419" spans="1:41" hidden="1" x14ac:dyDescent="0.3">
      <c r="A419" s="12">
        <v>9</v>
      </c>
      <c r="B419" s="12" t="str">
        <f t="shared" si="102"/>
        <v>-</v>
      </c>
      <c r="C419" s="12" t="str">
        <f t="shared" si="102"/>
        <v>-</v>
      </c>
      <c r="D419" s="12" t="str">
        <f t="shared" si="102"/>
        <v>-</v>
      </c>
      <c r="E419" s="12" t="str">
        <f t="shared" si="102"/>
        <v>MFI135</v>
      </c>
      <c r="F419" s="12" t="str">
        <f>Tableau14556[[#This Row],[Code métier]]&amp;Tableau14556[[#This Row],[Compteur ne rien saisir]]</f>
        <v>MFI1359</v>
      </c>
      <c r="G419" s="12" t="str">
        <f t="shared" si="103"/>
        <v>ND</v>
      </c>
      <c r="H419" s="39" t="str">
        <f t="shared" si="103"/>
        <v>-</v>
      </c>
      <c r="I419" s="14" t="str">
        <f t="shared" si="103"/>
        <v>-</v>
      </c>
      <c r="J419" s="14" t="str">
        <f t="shared" si="103"/>
        <v>-</v>
      </c>
      <c r="K419" s="14" t="str">
        <f t="shared" si="103"/>
        <v>-</v>
      </c>
      <c r="L419" s="14" t="str">
        <f t="shared" si="103"/>
        <v>-</v>
      </c>
      <c r="M419" s="14" t="str">
        <f t="shared" si="103"/>
        <v>-</v>
      </c>
      <c r="N419" s="14" t="str">
        <f t="shared" si="103"/>
        <v>-</v>
      </c>
      <c r="O419" s="14" t="str">
        <f t="shared" si="103"/>
        <v>-</v>
      </c>
      <c r="P419" s="14" t="str">
        <f t="shared" si="103"/>
        <v>-</v>
      </c>
      <c r="Q419" s="14" t="str">
        <f t="shared" si="103"/>
        <v>-</v>
      </c>
      <c r="R419" s="14" t="str">
        <f t="shared" si="103"/>
        <v>-</v>
      </c>
      <c r="S419" s="14" t="str">
        <f t="shared" si="103"/>
        <v>-</v>
      </c>
      <c r="T419" s="14" t="str">
        <f t="shared" si="103"/>
        <v>-</v>
      </c>
      <c r="U419" s="14" t="str">
        <f t="shared" si="103"/>
        <v>-</v>
      </c>
      <c r="V419" s="27" t="s">
        <v>13</v>
      </c>
      <c r="W419" s="4" t="s">
        <v>13</v>
      </c>
      <c r="X419" s="4" t="s">
        <v>13</v>
      </c>
      <c r="Y419" s="4" t="s">
        <v>13</v>
      </c>
      <c r="Z419" s="4" t="s">
        <v>13</v>
      </c>
      <c r="AA419" s="4" t="s">
        <v>13</v>
      </c>
      <c r="AB419" s="95" t="s">
        <v>13</v>
      </c>
      <c r="AC419" s="95" t="s">
        <v>13</v>
      </c>
      <c r="AD419" s="95" t="s">
        <v>13</v>
      </c>
      <c r="AE419" s="95" t="str">
        <f>IF(Tableau14556[[#This Row],[N° RNCP-RS]]="-","-","https://www.francecompetences.fr/recherche/rncp/"&amp;Tableau14556[[#This Row],[N° RNCP-RS]])</f>
        <v>-</v>
      </c>
      <c r="AF419" s="95" t="s">
        <v>13</v>
      </c>
      <c r="AG419" s="13" t="s">
        <v>13</v>
      </c>
      <c r="AH419" s="26" t="s">
        <v>13</v>
      </c>
      <c r="AI419" s="13" t="s">
        <v>13</v>
      </c>
      <c r="AJ419" s="26" t="s">
        <v>13</v>
      </c>
      <c r="AK419" s="26" t="s">
        <v>13</v>
      </c>
      <c r="AL419" s="13" t="s">
        <v>13</v>
      </c>
      <c r="AM419" s="13" t="s">
        <v>13</v>
      </c>
      <c r="AN419" s="13" t="s">
        <v>13</v>
      </c>
      <c r="AO419" s="13" t="s">
        <v>13</v>
      </c>
    </row>
    <row r="420" spans="1:41" hidden="1" x14ac:dyDescent="0.3">
      <c r="A420" s="12">
        <v>10</v>
      </c>
      <c r="B420" s="12" t="str">
        <f t="shared" si="102"/>
        <v>-</v>
      </c>
      <c r="C420" s="12" t="str">
        <f t="shared" si="102"/>
        <v>-</v>
      </c>
      <c r="D420" s="12" t="str">
        <f t="shared" si="102"/>
        <v>-</v>
      </c>
      <c r="E420" s="12" t="str">
        <f t="shared" si="102"/>
        <v>MFI135</v>
      </c>
      <c r="F420" s="12" t="str">
        <f>Tableau14556[[#This Row],[Code métier]]&amp;Tableau14556[[#This Row],[Compteur ne rien saisir]]</f>
        <v>MFI13510</v>
      </c>
      <c r="G420" s="12" t="str">
        <f t="shared" si="103"/>
        <v>ND</v>
      </c>
      <c r="H420" s="39" t="str">
        <f t="shared" si="103"/>
        <v>-</v>
      </c>
      <c r="I420" s="14" t="str">
        <f t="shared" si="103"/>
        <v>-</v>
      </c>
      <c r="J420" s="14" t="str">
        <f t="shared" si="103"/>
        <v>-</v>
      </c>
      <c r="K420" s="14" t="str">
        <f t="shared" si="103"/>
        <v>-</v>
      </c>
      <c r="L420" s="14" t="str">
        <f t="shared" si="103"/>
        <v>-</v>
      </c>
      <c r="M420" s="14" t="str">
        <f t="shared" si="103"/>
        <v>-</v>
      </c>
      <c r="N420" s="14" t="str">
        <f t="shared" si="103"/>
        <v>-</v>
      </c>
      <c r="O420" s="14" t="str">
        <f t="shared" si="103"/>
        <v>-</v>
      </c>
      <c r="P420" s="14" t="str">
        <f t="shared" si="103"/>
        <v>-</v>
      </c>
      <c r="Q420" s="14" t="str">
        <f t="shared" si="103"/>
        <v>-</v>
      </c>
      <c r="R420" s="14" t="str">
        <f t="shared" si="103"/>
        <v>-</v>
      </c>
      <c r="S420" s="14" t="str">
        <f t="shared" si="103"/>
        <v>-</v>
      </c>
      <c r="T420" s="14" t="str">
        <f t="shared" si="103"/>
        <v>-</v>
      </c>
      <c r="U420" s="14" t="str">
        <f t="shared" si="103"/>
        <v>-</v>
      </c>
      <c r="V420" s="27" t="s">
        <v>13</v>
      </c>
      <c r="W420" s="4" t="s">
        <v>13</v>
      </c>
      <c r="X420" s="4" t="s">
        <v>13</v>
      </c>
      <c r="Y420" s="4" t="s">
        <v>13</v>
      </c>
      <c r="Z420" s="4" t="s">
        <v>13</v>
      </c>
      <c r="AA420" s="4" t="s">
        <v>13</v>
      </c>
      <c r="AB420" s="95" t="s">
        <v>13</v>
      </c>
      <c r="AC420" s="95" t="s">
        <v>13</v>
      </c>
      <c r="AD420" s="95" t="s">
        <v>13</v>
      </c>
      <c r="AE420" s="95" t="str">
        <f>IF(Tableau14556[[#This Row],[N° RNCP-RS]]="-","-","https://www.francecompetences.fr/recherche/rncp/"&amp;Tableau14556[[#This Row],[N° RNCP-RS]])</f>
        <v>-</v>
      </c>
      <c r="AF420" s="95" t="s">
        <v>13</v>
      </c>
      <c r="AG420" s="13" t="s">
        <v>13</v>
      </c>
      <c r="AH420" s="26" t="s">
        <v>13</v>
      </c>
      <c r="AI420" s="13" t="s">
        <v>13</v>
      </c>
      <c r="AJ420" s="26" t="s">
        <v>13</v>
      </c>
      <c r="AK420" s="26" t="s">
        <v>13</v>
      </c>
      <c r="AL420" s="13" t="s">
        <v>13</v>
      </c>
      <c r="AM420" s="13" t="s">
        <v>13</v>
      </c>
      <c r="AN420" s="13" t="s">
        <v>13</v>
      </c>
      <c r="AO420" s="13" t="s">
        <v>13</v>
      </c>
    </row>
    <row r="421" spans="1:41" hidden="1" x14ac:dyDescent="0.3">
      <c r="A421" s="12">
        <v>11</v>
      </c>
      <c r="B421" s="12" t="str">
        <f t="shared" si="102"/>
        <v>-</v>
      </c>
      <c r="C421" s="12" t="str">
        <f t="shared" si="102"/>
        <v>-</v>
      </c>
      <c r="D421" s="12" t="str">
        <f t="shared" si="102"/>
        <v>-</v>
      </c>
      <c r="E421" s="12" t="str">
        <f t="shared" si="102"/>
        <v>MFI135</v>
      </c>
      <c r="F421" s="12" t="str">
        <f>Tableau14556[[#This Row],[Code métier]]&amp;Tableau14556[[#This Row],[Compteur ne rien saisir]]</f>
        <v>MFI13511</v>
      </c>
      <c r="G421" s="12" t="str">
        <f t="shared" si="103"/>
        <v>ND</v>
      </c>
      <c r="H421" s="39" t="str">
        <f t="shared" si="103"/>
        <v>-</v>
      </c>
      <c r="I421" s="14" t="str">
        <f t="shared" si="103"/>
        <v>-</v>
      </c>
      <c r="J421" s="14" t="str">
        <f t="shared" si="103"/>
        <v>-</v>
      </c>
      <c r="K421" s="14" t="str">
        <f t="shared" si="103"/>
        <v>-</v>
      </c>
      <c r="L421" s="14" t="str">
        <f t="shared" ref="L421:U422" si="104">IF(L419="","",L419)</f>
        <v>-</v>
      </c>
      <c r="M421" s="14" t="str">
        <f t="shared" si="104"/>
        <v>-</v>
      </c>
      <c r="N421" s="14" t="str">
        <f t="shared" si="104"/>
        <v>-</v>
      </c>
      <c r="O421" s="14" t="str">
        <f t="shared" si="104"/>
        <v>-</v>
      </c>
      <c r="P421" s="14" t="str">
        <f t="shared" si="104"/>
        <v>-</v>
      </c>
      <c r="Q421" s="14" t="str">
        <f t="shared" si="104"/>
        <v>-</v>
      </c>
      <c r="R421" s="14" t="str">
        <f t="shared" si="104"/>
        <v>-</v>
      </c>
      <c r="S421" s="14" t="str">
        <f t="shared" si="104"/>
        <v>-</v>
      </c>
      <c r="T421" s="14" t="str">
        <f t="shared" si="104"/>
        <v>-</v>
      </c>
      <c r="U421" s="14" t="str">
        <f t="shared" si="104"/>
        <v>-</v>
      </c>
      <c r="V421" s="27" t="s">
        <v>13</v>
      </c>
      <c r="W421" s="4" t="s">
        <v>13</v>
      </c>
      <c r="X421" s="4" t="s">
        <v>13</v>
      </c>
      <c r="Y421" s="4" t="s">
        <v>13</v>
      </c>
      <c r="Z421" s="4" t="s">
        <v>13</v>
      </c>
      <c r="AA421" s="4" t="s">
        <v>13</v>
      </c>
      <c r="AB421" s="95" t="s">
        <v>13</v>
      </c>
      <c r="AC421" s="95" t="s">
        <v>13</v>
      </c>
      <c r="AD421" s="95" t="s">
        <v>13</v>
      </c>
      <c r="AE421" s="95" t="str">
        <f>IF(Tableau14556[[#This Row],[N° RNCP-RS]]="-","-","https://www.francecompetences.fr/recherche/rncp/"&amp;Tableau14556[[#This Row],[N° RNCP-RS]])</f>
        <v>-</v>
      </c>
      <c r="AF421" s="95" t="s">
        <v>13</v>
      </c>
      <c r="AG421" s="13" t="s">
        <v>13</v>
      </c>
      <c r="AH421" s="26" t="s">
        <v>13</v>
      </c>
      <c r="AI421" s="13" t="s">
        <v>13</v>
      </c>
      <c r="AJ421" s="26" t="s">
        <v>13</v>
      </c>
      <c r="AK421" s="26" t="s">
        <v>13</v>
      </c>
      <c r="AL421" s="13" t="s">
        <v>13</v>
      </c>
      <c r="AM421" s="13" t="s">
        <v>13</v>
      </c>
      <c r="AN421" s="13" t="s">
        <v>13</v>
      </c>
      <c r="AO421" s="13" t="s">
        <v>13</v>
      </c>
    </row>
    <row r="422" spans="1:41" hidden="1" x14ac:dyDescent="0.3">
      <c r="A422" s="12">
        <v>12</v>
      </c>
      <c r="B422" s="12" t="str">
        <f t="shared" si="102"/>
        <v>-</v>
      </c>
      <c r="C422" s="12" t="str">
        <f t="shared" si="102"/>
        <v>-</v>
      </c>
      <c r="D422" s="12" t="str">
        <f t="shared" si="102"/>
        <v>-</v>
      </c>
      <c r="E422" s="12" t="str">
        <f t="shared" si="102"/>
        <v>MFI135</v>
      </c>
      <c r="F422" s="12" t="str">
        <f>Tableau14556[[#This Row],[Code métier]]&amp;Tableau14556[[#This Row],[Compteur ne rien saisir]]</f>
        <v>MFI13512</v>
      </c>
      <c r="G422" s="12" t="str">
        <f t="shared" si="103"/>
        <v>ND</v>
      </c>
      <c r="H422" s="39" t="str">
        <f t="shared" si="103"/>
        <v>-</v>
      </c>
      <c r="I422" s="14" t="str">
        <f t="shared" si="103"/>
        <v>-</v>
      </c>
      <c r="J422" s="14" t="str">
        <f t="shared" si="103"/>
        <v>-</v>
      </c>
      <c r="K422" s="14" t="str">
        <f t="shared" si="103"/>
        <v>-</v>
      </c>
      <c r="L422" s="14" t="str">
        <f t="shared" si="104"/>
        <v>-</v>
      </c>
      <c r="M422" s="14" t="str">
        <f t="shared" si="104"/>
        <v>-</v>
      </c>
      <c r="N422" s="14" t="str">
        <f t="shared" si="104"/>
        <v>-</v>
      </c>
      <c r="O422" s="14" t="str">
        <f t="shared" si="104"/>
        <v>-</v>
      </c>
      <c r="P422" s="14" t="str">
        <f t="shared" si="104"/>
        <v>-</v>
      </c>
      <c r="Q422" s="14" t="str">
        <f t="shared" si="104"/>
        <v>-</v>
      </c>
      <c r="R422" s="14" t="str">
        <f t="shared" si="104"/>
        <v>-</v>
      </c>
      <c r="S422" s="14" t="str">
        <f t="shared" si="104"/>
        <v>-</v>
      </c>
      <c r="T422" s="14" t="str">
        <f t="shared" si="104"/>
        <v>-</v>
      </c>
      <c r="U422" s="14" t="str">
        <f t="shared" si="104"/>
        <v>-</v>
      </c>
      <c r="V422" s="27" t="s">
        <v>13</v>
      </c>
      <c r="W422" s="4" t="s">
        <v>13</v>
      </c>
      <c r="X422" s="4" t="s">
        <v>13</v>
      </c>
      <c r="Y422" s="4" t="s">
        <v>13</v>
      </c>
      <c r="Z422" s="4" t="s">
        <v>13</v>
      </c>
      <c r="AA422" s="4" t="s">
        <v>13</v>
      </c>
      <c r="AB422" s="95" t="s">
        <v>13</v>
      </c>
      <c r="AC422" s="95" t="s">
        <v>13</v>
      </c>
      <c r="AD422" s="95" t="s">
        <v>13</v>
      </c>
      <c r="AE422" s="95" t="str">
        <f>IF(Tableau14556[[#This Row],[N° RNCP-RS]]="-","-","https://www.francecompetences.fr/recherche/rncp/"&amp;Tableau14556[[#This Row],[N° RNCP-RS]])</f>
        <v>-</v>
      </c>
      <c r="AF422" s="95" t="s">
        <v>13</v>
      </c>
      <c r="AG422" s="13" t="s">
        <v>13</v>
      </c>
      <c r="AH422" s="26" t="s">
        <v>13</v>
      </c>
      <c r="AI422" s="13" t="s">
        <v>13</v>
      </c>
      <c r="AJ422" s="26" t="s">
        <v>13</v>
      </c>
      <c r="AK422" s="26" t="s">
        <v>13</v>
      </c>
      <c r="AL422" s="13" t="s">
        <v>13</v>
      </c>
      <c r="AM422" s="13" t="s">
        <v>13</v>
      </c>
      <c r="AN422" s="13" t="s">
        <v>13</v>
      </c>
      <c r="AO422" s="13" t="s">
        <v>13</v>
      </c>
    </row>
    <row r="423" spans="1:41" hidden="1" x14ac:dyDescent="0.3">
      <c r="A423" s="11">
        <v>1</v>
      </c>
      <c r="B423" s="5" t="s">
        <v>13</v>
      </c>
      <c r="C423" s="82" t="s">
        <v>13</v>
      </c>
      <c r="D423" s="5" t="s">
        <v>13</v>
      </c>
      <c r="E423" s="11" t="s">
        <v>77</v>
      </c>
      <c r="F423" s="11" t="str">
        <f>Tableau14556[[#This Row],[Code métier]]&amp;Tableau14556[[#This Row],[Compteur ne rien saisir]]</f>
        <v>MFI1361</v>
      </c>
      <c r="G423" s="5" t="s">
        <v>20</v>
      </c>
      <c r="H423" s="37" t="s">
        <v>13</v>
      </c>
      <c r="I423" s="5" t="s">
        <v>13</v>
      </c>
      <c r="J423" s="5" t="s">
        <v>13</v>
      </c>
      <c r="K423" s="5" t="s">
        <v>13</v>
      </c>
      <c r="L423" s="5" t="s">
        <v>13</v>
      </c>
      <c r="M423" s="5" t="s">
        <v>13</v>
      </c>
      <c r="N423" s="5" t="s">
        <v>13</v>
      </c>
      <c r="O423" s="5" t="s">
        <v>13</v>
      </c>
      <c r="P423" s="6" t="s">
        <v>13</v>
      </c>
      <c r="Q423" s="5" t="s">
        <v>13</v>
      </c>
      <c r="R423" s="5" t="s">
        <v>13</v>
      </c>
      <c r="S423" s="5" t="s">
        <v>13</v>
      </c>
      <c r="T423" s="5" t="s">
        <v>13</v>
      </c>
      <c r="U423" s="5" t="s">
        <v>13</v>
      </c>
      <c r="V423" s="27" t="s">
        <v>13</v>
      </c>
      <c r="W423" s="4" t="s">
        <v>13</v>
      </c>
      <c r="X423" s="4" t="s">
        <v>13</v>
      </c>
      <c r="Y423" s="4" t="s">
        <v>13</v>
      </c>
      <c r="Z423" s="4" t="s">
        <v>13</v>
      </c>
      <c r="AA423" s="4" t="s">
        <v>13</v>
      </c>
      <c r="AB423" s="96" t="s">
        <v>13</v>
      </c>
      <c r="AC423" s="96" t="s">
        <v>13</v>
      </c>
      <c r="AD423" s="96" t="s">
        <v>13</v>
      </c>
      <c r="AE423" s="96" t="str">
        <f>IF(Tableau14556[[#This Row],[N° RNCP-RS]]="-","-","https://www.francecompetences.fr/recherche/rncp/"&amp;Tableau14556[[#This Row],[N° RNCP-RS]])</f>
        <v>-</v>
      </c>
      <c r="AF423" s="96" t="s">
        <v>13</v>
      </c>
      <c r="AG423" s="14" t="s">
        <v>13</v>
      </c>
      <c r="AH423" s="8" t="s">
        <v>13</v>
      </c>
      <c r="AI423" s="14" t="s">
        <v>13</v>
      </c>
      <c r="AJ423" s="8" t="s">
        <v>13</v>
      </c>
      <c r="AK423" s="8" t="s">
        <v>13</v>
      </c>
      <c r="AL423" s="14" t="s">
        <v>13</v>
      </c>
      <c r="AM423" s="14" t="s">
        <v>13</v>
      </c>
      <c r="AN423" s="14" t="s">
        <v>13</v>
      </c>
      <c r="AO423" s="14" t="s">
        <v>13</v>
      </c>
    </row>
    <row r="424" spans="1:41" hidden="1" x14ac:dyDescent="0.3">
      <c r="A424" s="11">
        <v>2</v>
      </c>
      <c r="B424" s="11" t="str">
        <f t="shared" ref="B424:E434" si="105">IF(B423="","",B423)</f>
        <v>-</v>
      </c>
      <c r="C424" s="11" t="str">
        <f t="shared" si="105"/>
        <v>-</v>
      </c>
      <c r="D424" s="11" t="str">
        <f t="shared" si="105"/>
        <v>-</v>
      </c>
      <c r="E424" s="13" t="str">
        <f t="shared" si="105"/>
        <v>MFI136</v>
      </c>
      <c r="F424" s="13" t="str">
        <f>Tableau14556[[#This Row],[Code métier]]&amp;Tableau14556[[#This Row],[Compteur ne rien saisir]]</f>
        <v>MFI1362</v>
      </c>
      <c r="G424" s="11" t="str">
        <f t="shared" ref="G424:U434" si="106">IF(G423="","",G423)</f>
        <v>ND</v>
      </c>
      <c r="H424" s="38" t="str">
        <f t="shared" si="106"/>
        <v>-</v>
      </c>
      <c r="I424" s="13" t="str">
        <f t="shared" si="106"/>
        <v>-</v>
      </c>
      <c r="J424" s="13" t="str">
        <f t="shared" si="106"/>
        <v>-</v>
      </c>
      <c r="K424" s="13" t="str">
        <f t="shared" si="106"/>
        <v>-</v>
      </c>
      <c r="L424" s="13" t="str">
        <f t="shared" si="106"/>
        <v>-</v>
      </c>
      <c r="M424" s="13" t="str">
        <f t="shared" si="106"/>
        <v>-</v>
      </c>
      <c r="N424" s="13" t="str">
        <f t="shared" si="106"/>
        <v>-</v>
      </c>
      <c r="O424" s="13" t="str">
        <f t="shared" si="106"/>
        <v>-</v>
      </c>
      <c r="P424" s="13" t="str">
        <f t="shared" si="106"/>
        <v>-</v>
      </c>
      <c r="Q424" s="13" t="str">
        <f t="shared" si="106"/>
        <v>-</v>
      </c>
      <c r="R424" s="13" t="str">
        <f t="shared" si="106"/>
        <v>-</v>
      </c>
      <c r="S424" s="13" t="str">
        <f t="shared" si="106"/>
        <v>-</v>
      </c>
      <c r="T424" s="13" t="str">
        <f t="shared" si="106"/>
        <v>-</v>
      </c>
      <c r="U424" s="13" t="str">
        <f t="shared" si="106"/>
        <v>-</v>
      </c>
      <c r="V424" s="27" t="s">
        <v>13</v>
      </c>
      <c r="W424" s="4" t="s">
        <v>13</v>
      </c>
      <c r="X424" s="4" t="s">
        <v>13</v>
      </c>
      <c r="Y424" s="4" t="s">
        <v>13</v>
      </c>
      <c r="Z424" s="4" t="s">
        <v>13</v>
      </c>
      <c r="AA424" s="4" t="s">
        <v>13</v>
      </c>
      <c r="AB424" s="96" t="s">
        <v>13</v>
      </c>
      <c r="AC424" s="96" t="s">
        <v>13</v>
      </c>
      <c r="AD424" s="96" t="s">
        <v>13</v>
      </c>
      <c r="AE424" s="96" t="str">
        <f>IF(Tableau14556[[#This Row],[N° RNCP-RS]]="-","-","https://www.francecompetences.fr/recherche/rncp/"&amp;Tableau14556[[#This Row],[N° RNCP-RS]])</f>
        <v>-</v>
      </c>
      <c r="AF424" s="96" t="s">
        <v>13</v>
      </c>
      <c r="AG424" s="14" t="s">
        <v>13</v>
      </c>
      <c r="AH424" s="8" t="s">
        <v>13</v>
      </c>
      <c r="AI424" s="14" t="s">
        <v>13</v>
      </c>
      <c r="AJ424" s="8" t="s">
        <v>13</v>
      </c>
      <c r="AK424" s="8" t="s">
        <v>13</v>
      </c>
      <c r="AL424" s="14" t="s">
        <v>13</v>
      </c>
      <c r="AM424" s="14" t="s">
        <v>13</v>
      </c>
      <c r="AN424" s="14" t="s">
        <v>13</v>
      </c>
      <c r="AO424" s="14" t="s">
        <v>13</v>
      </c>
    </row>
    <row r="425" spans="1:41" hidden="1" x14ac:dyDescent="0.3">
      <c r="A425" s="11">
        <v>3</v>
      </c>
      <c r="B425" s="11" t="str">
        <f t="shared" si="105"/>
        <v>-</v>
      </c>
      <c r="C425" s="11" t="str">
        <f t="shared" si="105"/>
        <v>-</v>
      </c>
      <c r="D425" s="11" t="str">
        <f t="shared" si="105"/>
        <v>-</v>
      </c>
      <c r="E425" s="13" t="str">
        <f t="shared" si="105"/>
        <v>MFI136</v>
      </c>
      <c r="F425" s="13" t="str">
        <f>Tableau14556[[#This Row],[Code métier]]&amp;Tableau14556[[#This Row],[Compteur ne rien saisir]]</f>
        <v>MFI1363</v>
      </c>
      <c r="G425" s="11" t="str">
        <f t="shared" si="106"/>
        <v>ND</v>
      </c>
      <c r="H425" s="38" t="str">
        <f t="shared" si="106"/>
        <v>-</v>
      </c>
      <c r="I425" s="13" t="str">
        <f t="shared" si="106"/>
        <v>-</v>
      </c>
      <c r="J425" s="13" t="str">
        <f t="shared" si="106"/>
        <v>-</v>
      </c>
      <c r="K425" s="13" t="str">
        <f t="shared" si="106"/>
        <v>-</v>
      </c>
      <c r="L425" s="13" t="str">
        <f t="shared" si="106"/>
        <v>-</v>
      </c>
      <c r="M425" s="13" t="str">
        <f t="shared" si="106"/>
        <v>-</v>
      </c>
      <c r="N425" s="13" t="str">
        <f t="shared" si="106"/>
        <v>-</v>
      </c>
      <c r="O425" s="13" t="str">
        <f t="shared" si="106"/>
        <v>-</v>
      </c>
      <c r="P425" s="13" t="str">
        <f t="shared" si="106"/>
        <v>-</v>
      </c>
      <c r="Q425" s="13" t="str">
        <f t="shared" si="106"/>
        <v>-</v>
      </c>
      <c r="R425" s="13" t="str">
        <f t="shared" si="106"/>
        <v>-</v>
      </c>
      <c r="S425" s="13" t="str">
        <f t="shared" si="106"/>
        <v>-</v>
      </c>
      <c r="T425" s="13" t="str">
        <f t="shared" si="106"/>
        <v>-</v>
      </c>
      <c r="U425" s="13" t="str">
        <f t="shared" si="106"/>
        <v>-</v>
      </c>
      <c r="V425" s="27" t="s">
        <v>13</v>
      </c>
      <c r="W425" s="4" t="s">
        <v>13</v>
      </c>
      <c r="X425" s="4" t="s">
        <v>13</v>
      </c>
      <c r="Y425" s="4" t="s">
        <v>13</v>
      </c>
      <c r="Z425" s="4" t="s">
        <v>13</v>
      </c>
      <c r="AA425" s="4" t="s">
        <v>13</v>
      </c>
      <c r="AB425" s="96" t="s">
        <v>13</v>
      </c>
      <c r="AC425" s="96" t="s">
        <v>13</v>
      </c>
      <c r="AD425" s="96" t="s">
        <v>13</v>
      </c>
      <c r="AE425" s="96" t="str">
        <f>IF(Tableau14556[[#This Row],[N° RNCP-RS]]="-","-","https://www.francecompetences.fr/recherche/rncp/"&amp;Tableau14556[[#This Row],[N° RNCP-RS]])</f>
        <v>-</v>
      </c>
      <c r="AF425" s="96" t="s">
        <v>13</v>
      </c>
      <c r="AG425" s="14" t="s">
        <v>13</v>
      </c>
      <c r="AH425" s="8" t="s">
        <v>13</v>
      </c>
      <c r="AI425" s="14" t="s">
        <v>13</v>
      </c>
      <c r="AJ425" s="8" t="s">
        <v>13</v>
      </c>
      <c r="AK425" s="8" t="s">
        <v>13</v>
      </c>
      <c r="AL425" s="14" t="s">
        <v>13</v>
      </c>
      <c r="AM425" s="14" t="s">
        <v>13</v>
      </c>
      <c r="AN425" s="14" t="s">
        <v>13</v>
      </c>
      <c r="AO425" s="14" t="s">
        <v>13</v>
      </c>
    </row>
    <row r="426" spans="1:41" hidden="1" x14ac:dyDescent="0.3">
      <c r="A426" s="11">
        <v>4</v>
      </c>
      <c r="B426" s="11" t="str">
        <f t="shared" si="105"/>
        <v>-</v>
      </c>
      <c r="C426" s="11" t="str">
        <f t="shared" si="105"/>
        <v>-</v>
      </c>
      <c r="D426" s="11" t="str">
        <f t="shared" si="105"/>
        <v>-</v>
      </c>
      <c r="E426" s="13" t="str">
        <f t="shared" si="105"/>
        <v>MFI136</v>
      </c>
      <c r="F426" s="13" t="str">
        <f>Tableau14556[[#This Row],[Code métier]]&amp;Tableau14556[[#This Row],[Compteur ne rien saisir]]</f>
        <v>MFI1364</v>
      </c>
      <c r="G426" s="11" t="str">
        <f t="shared" si="106"/>
        <v>ND</v>
      </c>
      <c r="H426" s="38" t="str">
        <f t="shared" si="106"/>
        <v>-</v>
      </c>
      <c r="I426" s="13" t="str">
        <f t="shared" si="106"/>
        <v>-</v>
      </c>
      <c r="J426" s="13" t="str">
        <f t="shared" si="106"/>
        <v>-</v>
      </c>
      <c r="K426" s="13" t="str">
        <f t="shared" si="106"/>
        <v>-</v>
      </c>
      <c r="L426" s="13" t="str">
        <f t="shared" si="106"/>
        <v>-</v>
      </c>
      <c r="M426" s="13" t="str">
        <f t="shared" si="106"/>
        <v>-</v>
      </c>
      <c r="N426" s="13" t="str">
        <f t="shared" si="106"/>
        <v>-</v>
      </c>
      <c r="O426" s="13" t="str">
        <f t="shared" si="106"/>
        <v>-</v>
      </c>
      <c r="P426" s="13" t="str">
        <f t="shared" si="106"/>
        <v>-</v>
      </c>
      <c r="Q426" s="13" t="str">
        <f t="shared" si="106"/>
        <v>-</v>
      </c>
      <c r="R426" s="13" t="str">
        <f t="shared" si="106"/>
        <v>-</v>
      </c>
      <c r="S426" s="13" t="str">
        <f t="shared" si="106"/>
        <v>-</v>
      </c>
      <c r="T426" s="13" t="str">
        <f t="shared" si="106"/>
        <v>-</v>
      </c>
      <c r="U426" s="13" t="str">
        <f t="shared" si="106"/>
        <v>-</v>
      </c>
      <c r="V426" s="27" t="s">
        <v>13</v>
      </c>
      <c r="W426" s="4" t="s">
        <v>13</v>
      </c>
      <c r="X426" s="4" t="s">
        <v>13</v>
      </c>
      <c r="Y426" s="4" t="s">
        <v>13</v>
      </c>
      <c r="Z426" s="4" t="s">
        <v>13</v>
      </c>
      <c r="AA426" s="4" t="s">
        <v>13</v>
      </c>
      <c r="AB426" s="96" t="s">
        <v>13</v>
      </c>
      <c r="AC426" s="96" t="s">
        <v>13</v>
      </c>
      <c r="AD426" s="96" t="s">
        <v>13</v>
      </c>
      <c r="AE426" s="96" t="str">
        <f>IF(Tableau14556[[#This Row],[N° RNCP-RS]]="-","-","https://www.francecompetences.fr/recherche/rncp/"&amp;Tableau14556[[#This Row],[N° RNCP-RS]])</f>
        <v>-</v>
      </c>
      <c r="AF426" s="96" t="s">
        <v>13</v>
      </c>
      <c r="AG426" s="14" t="s">
        <v>13</v>
      </c>
      <c r="AH426" s="8" t="s">
        <v>13</v>
      </c>
      <c r="AI426" s="14" t="s">
        <v>13</v>
      </c>
      <c r="AJ426" s="8" t="s">
        <v>13</v>
      </c>
      <c r="AK426" s="8" t="s">
        <v>13</v>
      </c>
      <c r="AL426" s="14" t="s">
        <v>13</v>
      </c>
      <c r="AM426" s="14" t="s">
        <v>13</v>
      </c>
      <c r="AN426" s="14" t="s">
        <v>13</v>
      </c>
      <c r="AO426" s="14" t="s">
        <v>13</v>
      </c>
    </row>
    <row r="427" spans="1:41" hidden="1" x14ac:dyDescent="0.3">
      <c r="A427" s="11">
        <v>5</v>
      </c>
      <c r="B427" s="11" t="str">
        <f t="shared" si="105"/>
        <v>-</v>
      </c>
      <c r="C427" s="11" t="str">
        <f t="shared" si="105"/>
        <v>-</v>
      </c>
      <c r="D427" s="11" t="str">
        <f t="shared" si="105"/>
        <v>-</v>
      </c>
      <c r="E427" s="13" t="str">
        <f t="shared" si="105"/>
        <v>MFI136</v>
      </c>
      <c r="F427" s="13" t="str">
        <f>Tableau14556[[#This Row],[Code métier]]&amp;Tableau14556[[#This Row],[Compteur ne rien saisir]]</f>
        <v>MFI1365</v>
      </c>
      <c r="G427" s="11" t="str">
        <f t="shared" si="106"/>
        <v>ND</v>
      </c>
      <c r="H427" s="38" t="str">
        <f t="shared" si="106"/>
        <v>-</v>
      </c>
      <c r="I427" s="13" t="str">
        <f t="shared" si="106"/>
        <v>-</v>
      </c>
      <c r="J427" s="13" t="str">
        <f t="shared" si="106"/>
        <v>-</v>
      </c>
      <c r="K427" s="13" t="str">
        <f t="shared" si="106"/>
        <v>-</v>
      </c>
      <c r="L427" s="13" t="str">
        <f t="shared" si="106"/>
        <v>-</v>
      </c>
      <c r="M427" s="13" t="str">
        <f t="shared" si="106"/>
        <v>-</v>
      </c>
      <c r="N427" s="13" t="str">
        <f t="shared" si="106"/>
        <v>-</v>
      </c>
      <c r="O427" s="13" t="str">
        <f t="shared" si="106"/>
        <v>-</v>
      </c>
      <c r="P427" s="13" t="str">
        <f t="shared" si="106"/>
        <v>-</v>
      </c>
      <c r="Q427" s="13" t="str">
        <f t="shared" si="106"/>
        <v>-</v>
      </c>
      <c r="R427" s="13" t="str">
        <f t="shared" si="106"/>
        <v>-</v>
      </c>
      <c r="S427" s="13" t="str">
        <f t="shared" si="106"/>
        <v>-</v>
      </c>
      <c r="T427" s="13" t="str">
        <f t="shared" si="106"/>
        <v>-</v>
      </c>
      <c r="U427" s="13" t="str">
        <f t="shared" si="106"/>
        <v>-</v>
      </c>
      <c r="V427" s="27" t="s">
        <v>13</v>
      </c>
      <c r="W427" s="4" t="s">
        <v>13</v>
      </c>
      <c r="X427" s="4" t="s">
        <v>13</v>
      </c>
      <c r="Y427" s="4" t="s">
        <v>13</v>
      </c>
      <c r="Z427" s="4" t="s">
        <v>13</v>
      </c>
      <c r="AA427" s="4" t="s">
        <v>13</v>
      </c>
      <c r="AB427" s="96" t="s">
        <v>13</v>
      </c>
      <c r="AC427" s="96" t="s">
        <v>13</v>
      </c>
      <c r="AD427" s="96" t="s">
        <v>13</v>
      </c>
      <c r="AE427" s="96" t="str">
        <f>IF(Tableau14556[[#This Row],[N° RNCP-RS]]="-","-","https://www.francecompetences.fr/recherche/rncp/"&amp;Tableau14556[[#This Row],[N° RNCP-RS]])</f>
        <v>-</v>
      </c>
      <c r="AF427" s="96" t="s">
        <v>13</v>
      </c>
      <c r="AG427" s="14" t="s">
        <v>13</v>
      </c>
      <c r="AH427" s="8" t="s">
        <v>13</v>
      </c>
      <c r="AI427" s="14" t="s">
        <v>13</v>
      </c>
      <c r="AJ427" s="8" t="s">
        <v>13</v>
      </c>
      <c r="AK427" s="8" t="s">
        <v>13</v>
      </c>
      <c r="AL427" s="14" t="s">
        <v>13</v>
      </c>
      <c r="AM427" s="14" t="s">
        <v>13</v>
      </c>
      <c r="AN427" s="14" t="s">
        <v>13</v>
      </c>
      <c r="AO427" s="14" t="s">
        <v>13</v>
      </c>
    </row>
    <row r="428" spans="1:41" hidden="1" x14ac:dyDescent="0.3">
      <c r="A428" s="11">
        <v>6</v>
      </c>
      <c r="B428" s="11" t="str">
        <f t="shared" si="105"/>
        <v>-</v>
      </c>
      <c r="C428" s="11" t="str">
        <f t="shared" si="105"/>
        <v>-</v>
      </c>
      <c r="D428" s="11" t="str">
        <f t="shared" si="105"/>
        <v>-</v>
      </c>
      <c r="E428" s="13" t="str">
        <f t="shared" si="105"/>
        <v>MFI136</v>
      </c>
      <c r="F428" s="13" t="str">
        <f>Tableau14556[[#This Row],[Code métier]]&amp;Tableau14556[[#This Row],[Compteur ne rien saisir]]</f>
        <v>MFI1366</v>
      </c>
      <c r="G428" s="11" t="str">
        <f t="shared" si="106"/>
        <v>ND</v>
      </c>
      <c r="H428" s="38" t="str">
        <f t="shared" si="106"/>
        <v>-</v>
      </c>
      <c r="I428" s="13" t="str">
        <f t="shared" si="106"/>
        <v>-</v>
      </c>
      <c r="J428" s="13" t="str">
        <f t="shared" si="106"/>
        <v>-</v>
      </c>
      <c r="K428" s="13" t="str">
        <f t="shared" si="106"/>
        <v>-</v>
      </c>
      <c r="L428" s="13" t="str">
        <f t="shared" si="106"/>
        <v>-</v>
      </c>
      <c r="M428" s="13" t="str">
        <f t="shared" si="106"/>
        <v>-</v>
      </c>
      <c r="N428" s="13" t="str">
        <f t="shared" si="106"/>
        <v>-</v>
      </c>
      <c r="O428" s="13" t="str">
        <f t="shared" si="106"/>
        <v>-</v>
      </c>
      <c r="P428" s="13" t="str">
        <f t="shared" si="106"/>
        <v>-</v>
      </c>
      <c r="Q428" s="13" t="str">
        <f t="shared" si="106"/>
        <v>-</v>
      </c>
      <c r="R428" s="13" t="str">
        <f t="shared" si="106"/>
        <v>-</v>
      </c>
      <c r="S428" s="13" t="str">
        <f t="shared" si="106"/>
        <v>-</v>
      </c>
      <c r="T428" s="13" t="str">
        <f t="shared" si="106"/>
        <v>-</v>
      </c>
      <c r="U428" s="13" t="str">
        <f t="shared" si="106"/>
        <v>-</v>
      </c>
      <c r="V428" s="27" t="s">
        <v>13</v>
      </c>
      <c r="W428" s="4" t="s">
        <v>13</v>
      </c>
      <c r="X428" s="4" t="s">
        <v>13</v>
      </c>
      <c r="Y428" s="4" t="s">
        <v>13</v>
      </c>
      <c r="Z428" s="4" t="s">
        <v>13</v>
      </c>
      <c r="AA428" s="4" t="s">
        <v>13</v>
      </c>
      <c r="AB428" s="96" t="s">
        <v>13</v>
      </c>
      <c r="AC428" s="96" t="s">
        <v>13</v>
      </c>
      <c r="AD428" s="96" t="s">
        <v>13</v>
      </c>
      <c r="AE428" s="96" t="str">
        <f>IF(Tableau14556[[#This Row],[N° RNCP-RS]]="-","-","https://www.francecompetences.fr/recherche/rncp/"&amp;Tableau14556[[#This Row],[N° RNCP-RS]])</f>
        <v>-</v>
      </c>
      <c r="AF428" s="96" t="s">
        <v>13</v>
      </c>
      <c r="AG428" s="14" t="s">
        <v>13</v>
      </c>
      <c r="AH428" s="8" t="s">
        <v>13</v>
      </c>
      <c r="AI428" s="14" t="s">
        <v>13</v>
      </c>
      <c r="AJ428" s="8" t="s">
        <v>13</v>
      </c>
      <c r="AK428" s="8" t="s">
        <v>13</v>
      </c>
      <c r="AL428" s="14" t="s">
        <v>13</v>
      </c>
      <c r="AM428" s="14" t="s">
        <v>13</v>
      </c>
      <c r="AN428" s="14" t="s">
        <v>13</v>
      </c>
      <c r="AO428" s="14" t="s">
        <v>13</v>
      </c>
    </row>
    <row r="429" spans="1:41" hidden="1" x14ac:dyDescent="0.3">
      <c r="A429" s="11">
        <v>7</v>
      </c>
      <c r="B429" s="11" t="str">
        <f t="shared" si="105"/>
        <v>-</v>
      </c>
      <c r="C429" s="11" t="str">
        <f t="shared" si="105"/>
        <v>-</v>
      </c>
      <c r="D429" s="11" t="str">
        <f t="shared" si="105"/>
        <v>-</v>
      </c>
      <c r="E429" s="13" t="str">
        <f t="shared" si="105"/>
        <v>MFI136</v>
      </c>
      <c r="F429" s="13" t="str">
        <f>Tableau14556[[#This Row],[Code métier]]&amp;Tableau14556[[#This Row],[Compteur ne rien saisir]]</f>
        <v>MFI1367</v>
      </c>
      <c r="G429" s="11" t="str">
        <f t="shared" si="106"/>
        <v>ND</v>
      </c>
      <c r="H429" s="38" t="str">
        <f t="shared" si="106"/>
        <v>-</v>
      </c>
      <c r="I429" s="13" t="str">
        <f t="shared" si="106"/>
        <v>-</v>
      </c>
      <c r="J429" s="13" t="str">
        <f t="shared" si="106"/>
        <v>-</v>
      </c>
      <c r="K429" s="13" t="str">
        <f t="shared" si="106"/>
        <v>-</v>
      </c>
      <c r="L429" s="13" t="str">
        <f t="shared" si="106"/>
        <v>-</v>
      </c>
      <c r="M429" s="13" t="str">
        <f t="shared" si="106"/>
        <v>-</v>
      </c>
      <c r="N429" s="13" t="str">
        <f t="shared" si="106"/>
        <v>-</v>
      </c>
      <c r="O429" s="13" t="str">
        <f t="shared" si="106"/>
        <v>-</v>
      </c>
      <c r="P429" s="13" t="str">
        <f t="shared" si="106"/>
        <v>-</v>
      </c>
      <c r="Q429" s="13" t="str">
        <f t="shared" si="106"/>
        <v>-</v>
      </c>
      <c r="R429" s="13" t="str">
        <f t="shared" si="106"/>
        <v>-</v>
      </c>
      <c r="S429" s="13" t="str">
        <f t="shared" si="106"/>
        <v>-</v>
      </c>
      <c r="T429" s="13" t="str">
        <f t="shared" si="106"/>
        <v>-</v>
      </c>
      <c r="U429" s="13" t="str">
        <f t="shared" si="106"/>
        <v>-</v>
      </c>
      <c r="V429" s="27" t="s">
        <v>13</v>
      </c>
      <c r="W429" s="4" t="s">
        <v>13</v>
      </c>
      <c r="X429" s="4" t="s">
        <v>13</v>
      </c>
      <c r="Y429" s="4" t="s">
        <v>13</v>
      </c>
      <c r="Z429" s="4" t="s">
        <v>13</v>
      </c>
      <c r="AA429" s="4" t="s">
        <v>13</v>
      </c>
      <c r="AB429" s="96" t="s">
        <v>13</v>
      </c>
      <c r="AC429" s="96" t="s">
        <v>13</v>
      </c>
      <c r="AD429" s="96" t="s">
        <v>13</v>
      </c>
      <c r="AE429" s="96" t="str">
        <f>IF(Tableau14556[[#This Row],[N° RNCP-RS]]="-","-","https://www.francecompetences.fr/recherche/rncp/"&amp;Tableau14556[[#This Row],[N° RNCP-RS]])</f>
        <v>-</v>
      </c>
      <c r="AF429" s="96" t="s">
        <v>13</v>
      </c>
      <c r="AG429" s="14" t="s">
        <v>13</v>
      </c>
      <c r="AH429" s="8" t="s">
        <v>13</v>
      </c>
      <c r="AI429" s="14" t="s">
        <v>13</v>
      </c>
      <c r="AJ429" s="8" t="s">
        <v>13</v>
      </c>
      <c r="AK429" s="8" t="s">
        <v>13</v>
      </c>
      <c r="AL429" s="14" t="s">
        <v>13</v>
      </c>
      <c r="AM429" s="14" t="s">
        <v>13</v>
      </c>
      <c r="AN429" s="14" t="s">
        <v>13</v>
      </c>
      <c r="AO429" s="14" t="s">
        <v>13</v>
      </c>
    </row>
    <row r="430" spans="1:41" hidden="1" x14ac:dyDescent="0.3">
      <c r="A430" s="11">
        <v>8</v>
      </c>
      <c r="B430" s="11" t="str">
        <f t="shared" si="105"/>
        <v>-</v>
      </c>
      <c r="C430" s="11" t="str">
        <f t="shared" si="105"/>
        <v>-</v>
      </c>
      <c r="D430" s="11" t="str">
        <f t="shared" si="105"/>
        <v>-</v>
      </c>
      <c r="E430" s="13" t="str">
        <f t="shared" si="105"/>
        <v>MFI136</v>
      </c>
      <c r="F430" s="13" t="str">
        <f>Tableau14556[[#This Row],[Code métier]]&amp;Tableau14556[[#This Row],[Compteur ne rien saisir]]</f>
        <v>MFI1368</v>
      </c>
      <c r="G430" s="11" t="str">
        <f t="shared" si="106"/>
        <v>ND</v>
      </c>
      <c r="H430" s="38" t="str">
        <f t="shared" si="106"/>
        <v>-</v>
      </c>
      <c r="I430" s="13" t="str">
        <f t="shared" si="106"/>
        <v>-</v>
      </c>
      <c r="J430" s="13" t="str">
        <f t="shared" si="106"/>
        <v>-</v>
      </c>
      <c r="K430" s="13" t="str">
        <f t="shared" si="106"/>
        <v>-</v>
      </c>
      <c r="L430" s="13" t="str">
        <f t="shared" si="106"/>
        <v>-</v>
      </c>
      <c r="M430" s="13" t="str">
        <f t="shared" si="106"/>
        <v>-</v>
      </c>
      <c r="N430" s="13" t="str">
        <f t="shared" si="106"/>
        <v>-</v>
      </c>
      <c r="O430" s="13" t="str">
        <f t="shared" si="106"/>
        <v>-</v>
      </c>
      <c r="P430" s="13" t="str">
        <f t="shared" si="106"/>
        <v>-</v>
      </c>
      <c r="Q430" s="13" t="str">
        <f t="shared" si="106"/>
        <v>-</v>
      </c>
      <c r="R430" s="13" t="str">
        <f t="shared" si="106"/>
        <v>-</v>
      </c>
      <c r="S430" s="13" t="str">
        <f t="shared" si="106"/>
        <v>-</v>
      </c>
      <c r="T430" s="13" t="str">
        <f t="shared" si="106"/>
        <v>-</v>
      </c>
      <c r="U430" s="13" t="str">
        <f t="shared" si="106"/>
        <v>-</v>
      </c>
      <c r="V430" s="27" t="s">
        <v>13</v>
      </c>
      <c r="W430" s="4" t="s">
        <v>13</v>
      </c>
      <c r="X430" s="4" t="s">
        <v>13</v>
      </c>
      <c r="Y430" s="4" t="s">
        <v>13</v>
      </c>
      <c r="Z430" s="4" t="s">
        <v>13</v>
      </c>
      <c r="AA430" s="4" t="s">
        <v>13</v>
      </c>
      <c r="AB430" s="96" t="s">
        <v>13</v>
      </c>
      <c r="AC430" s="96" t="s">
        <v>13</v>
      </c>
      <c r="AD430" s="96" t="s">
        <v>13</v>
      </c>
      <c r="AE430" s="96" t="str">
        <f>IF(Tableau14556[[#This Row],[N° RNCP-RS]]="-","-","https://www.francecompetences.fr/recherche/rncp/"&amp;Tableau14556[[#This Row],[N° RNCP-RS]])</f>
        <v>-</v>
      </c>
      <c r="AF430" s="96" t="s">
        <v>13</v>
      </c>
      <c r="AG430" s="14" t="s">
        <v>13</v>
      </c>
      <c r="AH430" s="8" t="s">
        <v>13</v>
      </c>
      <c r="AI430" s="14" t="s">
        <v>13</v>
      </c>
      <c r="AJ430" s="8" t="s">
        <v>13</v>
      </c>
      <c r="AK430" s="8" t="s">
        <v>13</v>
      </c>
      <c r="AL430" s="14" t="s">
        <v>13</v>
      </c>
      <c r="AM430" s="14" t="s">
        <v>13</v>
      </c>
      <c r="AN430" s="14" t="s">
        <v>13</v>
      </c>
      <c r="AO430" s="14" t="s">
        <v>13</v>
      </c>
    </row>
    <row r="431" spans="1:41" hidden="1" x14ac:dyDescent="0.3">
      <c r="A431" s="11">
        <v>9</v>
      </c>
      <c r="B431" s="11" t="str">
        <f t="shared" si="105"/>
        <v>-</v>
      </c>
      <c r="C431" s="11" t="str">
        <f t="shared" si="105"/>
        <v>-</v>
      </c>
      <c r="D431" s="11" t="str">
        <f t="shared" si="105"/>
        <v>-</v>
      </c>
      <c r="E431" s="13" t="str">
        <f t="shared" si="105"/>
        <v>MFI136</v>
      </c>
      <c r="F431" s="13" t="str">
        <f>Tableau14556[[#This Row],[Code métier]]&amp;Tableau14556[[#This Row],[Compteur ne rien saisir]]</f>
        <v>MFI1369</v>
      </c>
      <c r="G431" s="11" t="str">
        <f t="shared" si="106"/>
        <v>ND</v>
      </c>
      <c r="H431" s="38" t="str">
        <f t="shared" si="106"/>
        <v>-</v>
      </c>
      <c r="I431" s="13" t="str">
        <f t="shared" si="106"/>
        <v>-</v>
      </c>
      <c r="J431" s="13" t="str">
        <f t="shared" si="106"/>
        <v>-</v>
      </c>
      <c r="K431" s="13" t="str">
        <f t="shared" si="106"/>
        <v>-</v>
      </c>
      <c r="L431" s="13" t="str">
        <f t="shared" si="106"/>
        <v>-</v>
      </c>
      <c r="M431" s="13" t="str">
        <f t="shared" si="106"/>
        <v>-</v>
      </c>
      <c r="N431" s="13" t="str">
        <f t="shared" si="106"/>
        <v>-</v>
      </c>
      <c r="O431" s="13" t="str">
        <f t="shared" si="106"/>
        <v>-</v>
      </c>
      <c r="P431" s="13" t="str">
        <f t="shared" si="106"/>
        <v>-</v>
      </c>
      <c r="Q431" s="13" t="str">
        <f t="shared" si="106"/>
        <v>-</v>
      </c>
      <c r="R431" s="13" t="str">
        <f t="shared" si="106"/>
        <v>-</v>
      </c>
      <c r="S431" s="13" t="str">
        <f t="shared" si="106"/>
        <v>-</v>
      </c>
      <c r="T431" s="13" t="str">
        <f t="shared" si="106"/>
        <v>-</v>
      </c>
      <c r="U431" s="13" t="str">
        <f t="shared" si="106"/>
        <v>-</v>
      </c>
      <c r="V431" s="27" t="s">
        <v>13</v>
      </c>
      <c r="W431" s="4" t="s">
        <v>13</v>
      </c>
      <c r="X431" s="4" t="s">
        <v>13</v>
      </c>
      <c r="Y431" s="4" t="s">
        <v>13</v>
      </c>
      <c r="Z431" s="4" t="s">
        <v>13</v>
      </c>
      <c r="AA431" s="4" t="s">
        <v>13</v>
      </c>
      <c r="AB431" s="96" t="s">
        <v>13</v>
      </c>
      <c r="AC431" s="96" t="s">
        <v>13</v>
      </c>
      <c r="AD431" s="96" t="s">
        <v>13</v>
      </c>
      <c r="AE431" s="96" t="str">
        <f>IF(Tableau14556[[#This Row],[N° RNCP-RS]]="-","-","https://www.francecompetences.fr/recherche/rncp/"&amp;Tableau14556[[#This Row],[N° RNCP-RS]])</f>
        <v>-</v>
      </c>
      <c r="AF431" s="96" t="s">
        <v>13</v>
      </c>
      <c r="AG431" s="14" t="s">
        <v>13</v>
      </c>
      <c r="AH431" s="8" t="s">
        <v>13</v>
      </c>
      <c r="AI431" s="14" t="s">
        <v>13</v>
      </c>
      <c r="AJ431" s="8" t="s">
        <v>13</v>
      </c>
      <c r="AK431" s="8" t="s">
        <v>13</v>
      </c>
      <c r="AL431" s="14" t="s">
        <v>13</v>
      </c>
      <c r="AM431" s="14" t="s">
        <v>13</v>
      </c>
      <c r="AN431" s="14" t="s">
        <v>13</v>
      </c>
      <c r="AO431" s="14" t="s">
        <v>13</v>
      </c>
    </row>
    <row r="432" spans="1:41" hidden="1" x14ac:dyDescent="0.3">
      <c r="A432" s="11">
        <v>10</v>
      </c>
      <c r="B432" s="11" t="str">
        <f t="shared" si="105"/>
        <v>-</v>
      </c>
      <c r="C432" s="11" t="str">
        <f t="shared" si="105"/>
        <v>-</v>
      </c>
      <c r="D432" s="11" t="str">
        <f t="shared" si="105"/>
        <v>-</v>
      </c>
      <c r="E432" s="13" t="str">
        <f t="shared" si="105"/>
        <v>MFI136</v>
      </c>
      <c r="F432" s="13" t="str">
        <f>Tableau14556[[#This Row],[Code métier]]&amp;Tableau14556[[#This Row],[Compteur ne rien saisir]]</f>
        <v>MFI13610</v>
      </c>
      <c r="G432" s="11" t="str">
        <f t="shared" si="106"/>
        <v>ND</v>
      </c>
      <c r="H432" s="38" t="str">
        <f t="shared" si="106"/>
        <v>-</v>
      </c>
      <c r="I432" s="13" t="str">
        <f t="shared" si="106"/>
        <v>-</v>
      </c>
      <c r="J432" s="13" t="str">
        <f t="shared" si="106"/>
        <v>-</v>
      </c>
      <c r="K432" s="13" t="str">
        <f t="shared" si="106"/>
        <v>-</v>
      </c>
      <c r="L432" s="13" t="str">
        <f t="shared" si="106"/>
        <v>-</v>
      </c>
      <c r="M432" s="13" t="str">
        <f t="shared" si="106"/>
        <v>-</v>
      </c>
      <c r="N432" s="13" t="str">
        <f t="shared" si="106"/>
        <v>-</v>
      </c>
      <c r="O432" s="13" t="str">
        <f t="shared" si="106"/>
        <v>-</v>
      </c>
      <c r="P432" s="13" t="str">
        <f t="shared" si="106"/>
        <v>-</v>
      </c>
      <c r="Q432" s="13" t="str">
        <f t="shared" si="106"/>
        <v>-</v>
      </c>
      <c r="R432" s="13" t="str">
        <f t="shared" si="106"/>
        <v>-</v>
      </c>
      <c r="S432" s="13" t="str">
        <f t="shared" si="106"/>
        <v>-</v>
      </c>
      <c r="T432" s="13" t="str">
        <f t="shared" si="106"/>
        <v>-</v>
      </c>
      <c r="U432" s="13" t="str">
        <f t="shared" si="106"/>
        <v>-</v>
      </c>
      <c r="V432" s="27" t="s">
        <v>13</v>
      </c>
      <c r="W432" s="4" t="s">
        <v>13</v>
      </c>
      <c r="X432" s="4" t="s">
        <v>13</v>
      </c>
      <c r="Y432" s="4" t="s">
        <v>13</v>
      </c>
      <c r="Z432" s="4" t="s">
        <v>13</v>
      </c>
      <c r="AA432" s="4" t="s">
        <v>13</v>
      </c>
      <c r="AB432" s="96" t="s">
        <v>13</v>
      </c>
      <c r="AC432" s="96" t="s">
        <v>13</v>
      </c>
      <c r="AD432" s="96" t="s">
        <v>13</v>
      </c>
      <c r="AE432" s="96" t="str">
        <f>IF(Tableau14556[[#This Row],[N° RNCP-RS]]="-","-","https://www.francecompetences.fr/recherche/rncp/"&amp;Tableau14556[[#This Row],[N° RNCP-RS]])</f>
        <v>-</v>
      </c>
      <c r="AF432" s="96" t="s">
        <v>13</v>
      </c>
      <c r="AG432" s="14" t="s">
        <v>13</v>
      </c>
      <c r="AH432" s="8" t="s">
        <v>13</v>
      </c>
      <c r="AI432" s="14" t="s">
        <v>13</v>
      </c>
      <c r="AJ432" s="8" t="s">
        <v>13</v>
      </c>
      <c r="AK432" s="8" t="s">
        <v>13</v>
      </c>
      <c r="AL432" s="14" t="s">
        <v>13</v>
      </c>
      <c r="AM432" s="14" t="s">
        <v>13</v>
      </c>
      <c r="AN432" s="14" t="s">
        <v>13</v>
      </c>
      <c r="AO432" s="14" t="s">
        <v>13</v>
      </c>
    </row>
    <row r="433" spans="1:41" hidden="1" x14ac:dyDescent="0.3">
      <c r="A433" s="11">
        <v>11</v>
      </c>
      <c r="B433" s="11" t="str">
        <f t="shared" si="105"/>
        <v>-</v>
      </c>
      <c r="C433" s="11" t="str">
        <f t="shared" si="105"/>
        <v>-</v>
      </c>
      <c r="D433" s="11" t="str">
        <f t="shared" si="105"/>
        <v>-</v>
      </c>
      <c r="E433" s="13" t="str">
        <f t="shared" si="105"/>
        <v>MFI136</v>
      </c>
      <c r="F433" s="13" t="str">
        <f>Tableau14556[[#This Row],[Code métier]]&amp;Tableau14556[[#This Row],[Compteur ne rien saisir]]</f>
        <v>MFI13611</v>
      </c>
      <c r="G433" s="11" t="str">
        <f t="shared" si="106"/>
        <v>ND</v>
      </c>
      <c r="H433" s="38" t="str">
        <f t="shared" si="106"/>
        <v>-</v>
      </c>
      <c r="I433" s="13" t="str">
        <f t="shared" si="106"/>
        <v>-</v>
      </c>
      <c r="J433" s="13" t="str">
        <f t="shared" si="106"/>
        <v>-</v>
      </c>
      <c r="K433" s="13" t="str">
        <f t="shared" si="106"/>
        <v>-</v>
      </c>
      <c r="L433" s="13" t="str">
        <f t="shared" ref="L433:U434" si="107">IF(L431="","",L431)</f>
        <v>-</v>
      </c>
      <c r="M433" s="13" t="str">
        <f t="shared" si="107"/>
        <v>-</v>
      </c>
      <c r="N433" s="13" t="str">
        <f t="shared" si="107"/>
        <v>-</v>
      </c>
      <c r="O433" s="13" t="str">
        <f t="shared" si="107"/>
        <v>-</v>
      </c>
      <c r="P433" s="13" t="str">
        <f t="shared" si="107"/>
        <v>-</v>
      </c>
      <c r="Q433" s="13" t="str">
        <f t="shared" si="107"/>
        <v>-</v>
      </c>
      <c r="R433" s="13" t="str">
        <f t="shared" si="107"/>
        <v>-</v>
      </c>
      <c r="S433" s="13" t="str">
        <f t="shared" si="107"/>
        <v>-</v>
      </c>
      <c r="T433" s="13" t="str">
        <f t="shared" si="107"/>
        <v>-</v>
      </c>
      <c r="U433" s="13" t="str">
        <f t="shared" si="107"/>
        <v>-</v>
      </c>
      <c r="V433" s="27" t="s">
        <v>13</v>
      </c>
      <c r="W433" s="4" t="s">
        <v>13</v>
      </c>
      <c r="X433" s="4" t="s">
        <v>13</v>
      </c>
      <c r="Y433" s="4" t="s">
        <v>13</v>
      </c>
      <c r="Z433" s="4" t="s">
        <v>13</v>
      </c>
      <c r="AA433" s="4" t="s">
        <v>13</v>
      </c>
      <c r="AB433" s="96" t="s">
        <v>13</v>
      </c>
      <c r="AC433" s="96" t="s">
        <v>13</v>
      </c>
      <c r="AD433" s="96" t="s">
        <v>13</v>
      </c>
      <c r="AE433" s="96" t="str">
        <f>IF(Tableau14556[[#This Row],[N° RNCP-RS]]="-","-","https://www.francecompetences.fr/recherche/rncp/"&amp;Tableau14556[[#This Row],[N° RNCP-RS]])</f>
        <v>-</v>
      </c>
      <c r="AF433" s="96" t="s">
        <v>13</v>
      </c>
      <c r="AG433" s="14" t="s">
        <v>13</v>
      </c>
      <c r="AH433" s="8" t="s">
        <v>13</v>
      </c>
      <c r="AI433" s="14" t="s">
        <v>13</v>
      </c>
      <c r="AJ433" s="8" t="s">
        <v>13</v>
      </c>
      <c r="AK433" s="8" t="s">
        <v>13</v>
      </c>
      <c r="AL433" s="14" t="s">
        <v>13</v>
      </c>
      <c r="AM433" s="14" t="s">
        <v>13</v>
      </c>
      <c r="AN433" s="14" t="s">
        <v>13</v>
      </c>
      <c r="AO433" s="14" t="s">
        <v>13</v>
      </c>
    </row>
    <row r="434" spans="1:41" hidden="1" x14ac:dyDescent="0.3">
      <c r="A434" s="11">
        <v>12</v>
      </c>
      <c r="B434" s="11" t="str">
        <f t="shared" si="105"/>
        <v>-</v>
      </c>
      <c r="C434" s="11" t="str">
        <f t="shared" si="105"/>
        <v>-</v>
      </c>
      <c r="D434" s="11" t="str">
        <f t="shared" si="105"/>
        <v>-</v>
      </c>
      <c r="E434" s="13" t="str">
        <f t="shared" si="105"/>
        <v>MFI136</v>
      </c>
      <c r="F434" s="13" t="str">
        <f>Tableau14556[[#This Row],[Code métier]]&amp;Tableau14556[[#This Row],[Compteur ne rien saisir]]</f>
        <v>MFI13612</v>
      </c>
      <c r="G434" s="11" t="str">
        <f t="shared" si="106"/>
        <v>ND</v>
      </c>
      <c r="H434" s="38" t="str">
        <f t="shared" si="106"/>
        <v>-</v>
      </c>
      <c r="I434" s="13" t="str">
        <f t="shared" si="106"/>
        <v>-</v>
      </c>
      <c r="J434" s="13" t="str">
        <f t="shared" si="106"/>
        <v>-</v>
      </c>
      <c r="K434" s="13" t="str">
        <f t="shared" si="106"/>
        <v>-</v>
      </c>
      <c r="L434" s="13" t="str">
        <f t="shared" si="107"/>
        <v>-</v>
      </c>
      <c r="M434" s="13" t="str">
        <f t="shared" si="107"/>
        <v>-</v>
      </c>
      <c r="N434" s="13" t="str">
        <f t="shared" si="107"/>
        <v>-</v>
      </c>
      <c r="O434" s="13" t="str">
        <f t="shared" si="107"/>
        <v>-</v>
      </c>
      <c r="P434" s="13" t="str">
        <f t="shared" si="107"/>
        <v>-</v>
      </c>
      <c r="Q434" s="13" t="str">
        <f t="shared" si="107"/>
        <v>-</v>
      </c>
      <c r="R434" s="13" t="str">
        <f t="shared" si="107"/>
        <v>-</v>
      </c>
      <c r="S434" s="13" t="str">
        <f t="shared" si="107"/>
        <v>-</v>
      </c>
      <c r="T434" s="13" t="str">
        <f t="shared" si="107"/>
        <v>-</v>
      </c>
      <c r="U434" s="13" t="str">
        <f t="shared" si="107"/>
        <v>-</v>
      </c>
      <c r="V434" s="27" t="s">
        <v>13</v>
      </c>
      <c r="W434" s="4" t="s">
        <v>13</v>
      </c>
      <c r="X434" s="4" t="s">
        <v>13</v>
      </c>
      <c r="Y434" s="4" t="s">
        <v>13</v>
      </c>
      <c r="Z434" s="4" t="s">
        <v>13</v>
      </c>
      <c r="AA434" s="4" t="s">
        <v>13</v>
      </c>
      <c r="AB434" s="96" t="s">
        <v>13</v>
      </c>
      <c r="AC434" s="96" t="s">
        <v>13</v>
      </c>
      <c r="AD434" s="96" t="s">
        <v>13</v>
      </c>
      <c r="AE434" s="96" t="str">
        <f>IF(Tableau14556[[#This Row],[N° RNCP-RS]]="-","-","https://www.francecompetences.fr/recherche/rncp/"&amp;Tableau14556[[#This Row],[N° RNCP-RS]])</f>
        <v>-</v>
      </c>
      <c r="AF434" s="96" t="s">
        <v>13</v>
      </c>
      <c r="AG434" s="14" t="s">
        <v>13</v>
      </c>
      <c r="AH434" s="8" t="s">
        <v>13</v>
      </c>
      <c r="AI434" s="14" t="s">
        <v>13</v>
      </c>
      <c r="AJ434" s="8" t="s">
        <v>13</v>
      </c>
      <c r="AK434" s="8" t="s">
        <v>13</v>
      </c>
      <c r="AL434" s="14" t="s">
        <v>13</v>
      </c>
      <c r="AM434" s="14" t="s">
        <v>13</v>
      </c>
      <c r="AN434" s="14" t="s">
        <v>13</v>
      </c>
      <c r="AO434" s="14" t="s">
        <v>13</v>
      </c>
    </row>
    <row r="435" spans="1:41" hidden="1" x14ac:dyDescent="0.3">
      <c r="A435" s="12">
        <v>1</v>
      </c>
      <c r="B435" s="7" t="s">
        <v>13</v>
      </c>
      <c r="C435" s="35" t="s">
        <v>13</v>
      </c>
      <c r="D435" s="7" t="s">
        <v>13</v>
      </c>
      <c r="E435" s="12" t="s">
        <v>78</v>
      </c>
      <c r="F435" s="12" t="str">
        <f>Tableau14556[[#This Row],[Code métier]]&amp;Tableau14556[[#This Row],[Compteur ne rien saisir]]</f>
        <v>MFI1371</v>
      </c>
      <c r="G435" s="35" t="s">
        <v>20</v>
      </c>
      <c r="H435" s="36" t="s">
        <v>13</v>
      </c>
      <c r="I435" s="8" t="s">
        <v>13</v>
      </c>
      <c r="J435" s="8" t="s">
        <v>13</v>
      </c>
      <c r="K435" s="8" t="s">
        <v>13</v>
      </c>
      <c r="L435" s="8" t="s">
        <v>13</v>
      </c>
      <c r="M435" s="8" t="s">
        <v>13</v>
      </c>
      <c r="N435" s="8" t="s">
        <v>13</v>
      </c>
      <c r="O435" s="8" t="s">
        <v>13</v>
      </c>
      <c r="P435" s="8" t="s">
        <v>13</v>
      </c>
      <c r="Q435" s="8" t="s">
        <v>13</v>
      </c>
      <c r="R435" s="8" t="s">
        <v>13</v>
      </c>
      <c r="S435" s="8" t="s">
        <v>13</v>
      </c>
      <c r="T435" s="8" t="s">
        <v>13</v>
      </c>
      <c r="U435" s="8" t="s">
        <v>13</v>
      </c>
      <c r="V435" s="27" t="s">
        <v>13</v>
      </c>
      <c r="W435" s="4" t="s">
        <v>13</v>
      </c>
      <c r="X435" s="4" t="s">
        <v>13</v>
      </c>
      <c r="Y435" s="4" t="s">
        <v>13</v>
      </c>
      <c r="Z435" s="4" t="s">
        <v>13</v>
      </c>
      <c r="AA435" s="4" t="s">
        <v>13</v>
      </c>
      <c r="AB435" s="94" t="s">
        <v>13</v>
      </c>
      <c r="AC435" s="94" t="s">
        <v>13</v>
      </c>
      <c r="AD435" s="94" t="s">
        <v>13</v>
      </c>
      <c r="AE435" s="94" t="str">
        <f>IF(Tableau14556[[#This Row],[N° RNCP-RS]]="-","-","https://www.francecompetences.fr/recherche/rncp/"&amp;Tableau14556[[#This Row],[N° RNCP-RS]])</f>
        <v>-</v>
      </c>
      <c r="AF435" s="94" t="s">
        <v>13</v>
      </c>
      <c r="AG435" s="11" t="s">
        <v>13</v>
      </c>
      <c r="AH435" s="5" t="s">
        <v>13</v>
      </c>
      <c r="AI435" s="11" t="s">
        <v>13</v>
      </c>
      <c r="AJ435" s="5" t="s">
        <v>13</v>
      </c>
      <c r="AK435" s="5" t="s">
        <v>13</v>
      </c>
      <c r="AL435" s="11" t="s">
        <v>13</v>
      </c>
      <c r="AM435" s="11" t="s">
        <v>13</v>
      </c>
      <c r="AN435" s="11" t="s">
        <v>13</v>
      </c>
      <c r="AO435" s="11" t="s">
        <v>13</v>
      </c>
    </row>
    <row r="436" spans="1:41" hidden="1" x14ac:dyDescent="0.3">
      <c r="A436" s="12">
        <v>2</v>
      </c>
      <c r="B436" s="12" t="str">
        <f t="shared" ref="B436:E446" si="108">IF(B435="","",B435)</f>
        <v>-</v>
      </c>
      <c r="C436" s="12" t="str">
        <f t="shared" si="108"/>
        <v>-</v>
      </c>
      <c r="D436" s="12" t="str">
        <f t="shared" si="108"/>
        <v>-</v>
      </c>
      <c r="E436" s="12" t="str">
        <f t="shared" si="108"/>
        <v>MFI137</v>
      </c>
      <c r="F436" s="12" t="str">
        <f>Tableau14556[[#This Row],[Code métier]]&amp;Tableau14556[[#This Row],[Compteur ne rien saisir]]</f>
        <v>MFI1372</v>
      </c>
      <c r="G436" s="12" t="str">
        <f t="shared" ref="G436:U446" si="109">IF(G435="","",G435)</f>
        <v>ND</v>
      </c>
      <c r="H436" s="39" t="str">
        <f t="shared" si="109"/>
        <v>-</v>
      </c>
      <c r="I436" s="14" t="str">
        <f t="shared" si="109"/>
        <v>-</v>
      </c>
      <c r="J436" s="14" t="str">
        <f t="shared" si="109"/>
        <v>-</v>
      </c>
      <c r="K436" s="14" t="str">
        <f t="shared" si="109"/>
        <v>-</v>
      </c>
      <c r="L436" s="14" t="str">
        <f t="shared" si="109"/>
        <v>-</v>
      </c>
      <c r="M436" s="14" t="str">
        <f t="shared" si="109"/>
        <v>-</v>
      </c>
      <c r="N436" s="14" t="str">
        <f t="shared" si="109"/>
        <v>-</v>
      </c>
      <c r="O436" s="14" t="str">
        <f t="shared" si="109"/>
        <v>-</v>
      </c>
      <c r="P436" s="14" t="str">
        <f t="shared" si="109"/>
        <v>-</v>
      </c>
      <c r="Q436" s="14" t="str">
        <f t="shared" si="109"/>
        <v>-</v>
      </c>
      <c r="R436" s="14" t="str">
        <f t="shared" si="109"/>
        <v>-</v>
      </c>
      <c r="S436" s="14" t="str">
        <f t="shared" si="109"/>
        <v>-</v>
      </c>
      <c r="T436" s="14" t="str">
        <f t="shared" si="109"/>
        <v>-</v>
      </c>
      <c r="U436" s="14" t="str">
        <f t="shared" si="109"/>
        <v>-</v>
      </c>
      <c r="V436" s="27" t="s">
        <v>13</v>
      </c>
      <c r="W436" s="4" t="s">
        <v>13</v>
      </c>
      <c r="X436" s="4" t="s">
        <v>13</v>
      </c>
      <c r="Y436" s="4" t="s">
        <v>13</v>
      </c>
      <c r="Z436" s="4" t="s">
        <v>13</v>
      </c>
      <c r="AA436" s="4" t="s">
        <v>13</v>
      </c>
      <c r="AB436" s="95" t="s">
        <v>13</v>
      </c>
      <c r="AC436" s="95" t="s">
        <v>13</v>
      </c>
      <c r="AD436" s="95" t="s">
        <v>13</v>
      </c>
      <c r="AE436" s="95" t="str">
        <f>IF(Tableau14556[[#This Row],[N° RNCP-RS]]="-","-","https://www.francecompetences.fr/recherche/rncp/"&amp;Tableau14556[[#This Row],[N° RNCP-RS]])</f>
        <v>-</v>
      </c>
      <c r="AF436" s="95" t="s">
        <v>13</v>
      </c>
      <c r="AG436" s="13" t="s">
        <v>13</v>
      </c>
      <c r="AH436" s="26" t="s">
        <v>13</v>
      </c>
      <c r="AI436" s="13" t="s">
        <v>13</v>
      </c>
      <c r="AJ436" s="26" t="s">
        <v>13</v>
      </c>
      <c r="AK436" s="26" t="s">
        <v>13</v>
      </c>
      <c r="AL436" s="13" t="s">
        <v>13</v>
      </c>
      <c r="AM436" s="13" t="s">
        <v>13</v>
      </c>
      <c r="AN436" s="13" t="s">
        <v>13</v>
      </c>
      <c r="AO436" s="13" t="s">
        <v>13</v>
      </c>
    </row>
    <row r="437" spans="1:41" hidden="1" x14ac:dyDescent="0.3">
      <c r="A437" s="12">
        <v>3</v>
      </c>
      <c r="B437" s="12" t="str">
        <f t="shared" si="108"/>
        <v>-</v>
      </c>
      <c r="C437" s="12" t="str">
        <f t="shared" si="108"/>
        <v>-</v>
      </c>
      <c r="D437" s="12" t="str">
        <f t="shared" si="108"/>
        <v>-</v>
      </c>
      <c r="E437" s="12" t="str">
        <f t="shared" si="108"/>
        <v>MFI137</v>
      </c>
      <c r="F437" s="12" t="str">
        <f>Tableau14556[[#This Row],[Code métier]]&amp;Tableau14556[[#This Row],[Compteur ne rien saisir]]</f>
        <v>MFI1373</v>
      </c>
      <c r="G437" s="12" t="str">
        <f t="shared" si="109"/>
        <v>ND</v>
      </c>
      <c r="H437" s="39" t="str">
        <f t="shared" si="109"/>
        <v>-</v>
      </c>
      <c r="I437" s="14" t="str">
        <f t="shared" si="109"/>
        <v>-</v>
      </c>
      <c r="J437" s="14" t="str">
        <f t="shared" si="109"/>
        <v>-</v>
      </c>
      <c r="K437" s="14" t="str">
        <f t="shared" si="109"/>
        <v>-</v>
      </c>
      <c r="L437" s="14" t="str">
        <f t="shared" si="109"/>
        <v>-</v>
      </c>
      <c r="M437" s="14" t="str">
        <f t="shared" si="109"/>
        <v>-</v>
      </c>
      <c r="N437" s="14" t="str">
        <f t="shared" si="109"/>
        <v>-</v>
      </c>
      <c r="O437" s="14" t="str">
        <f t="shared" si="109"/>
        <v>-</v>
      </c>
      <c r="P437" s="14" t="str">
        <f t="shared" si="109"/>
        <v>-</v>
      </c>
      <c r="Q437" s="14" t="str">
        <f t="shared" si="109"/>
        <v>-</v>
      </c>
      <c r="R437" s="14" t="str">
        <f t="shared" si="109"/>
        <v>-</v>
      </c>
      <c r="S437" s="14" t="str">
        <f t="shared" si="109"/>
        <v>-</v>
      </c>
      <c r="T437" s="14" t="str">
        <f t="shared" si="109"/>
        <v>-</v>
      </c>
      <c r="U437" s="14" t="str">
        <f t="shared" si="109"/>
        <v>-</v>
      </c>
      <c r="V437" s="27" t="s">
        <v>13</v>
      </c>
      <c r="W437" s="4" t="s">
        <v>13</v>
      </c>
      <c r="X437" s="4" t="s">
        <v>13</v>
      </c>
      <c r="Y437" s="4" t="s">
        <v>13</v>
      </c>
      <c r="Z437" s="4" t="s">
        <v>13</v>
      </c>
      <c r="AA437" s="4" t="s">
        <v>13</v>
      </c>
      <c r="AB437" s="95" t="s">
        <v>13</v>
      </c>
      <c r="AC437" s="95" t="s">
        <v>13</v>
      </c>
      <c r="AD437" s="95" t="s">
        <v>13</v>
      </c>
      <c r="AE437" s="95" t="str">
        <f>IF(Tableau14556[[#This Row],[N° RNCP-RS]]="-","-","https://www.francecompetences.fr/recherche/rncp/"&amp;Tableau14556[[#This Row],[N° RNCP-RS]])</f>
        <v>-</v>
      </c>
      <c r="AF437" s="95" t="s">
        <v>13</v>
      </c>
      <c r="AG437" s="13" t="s">
        <v>13</v>
      </c>
      <c r="AH437" s="26" t="s">
        <v>13</v>
      </c>
      <c r="AI437" s="13" t="s">
        <v>13</v>
      </c>
      <c r="AJ437" s="26" t="s">
        <v>13</v>
      </c>
      <c r="AK437" s="26" t="s">
        <v>13</v>
      </c>
      <c r="AL437" s="13" t="s">
        <v>13</v>
      </c>
      <c r="AM437" s="13" t="s">
        <v>13</v>
      </c>
      <c r="AN437" s="13" t="s">
        <v>13</v>
      </c>
      <c r="AO437" s="13" t="s">
        <v>13</v>
      </c>
    </row>
    <row r="438" spans="1:41" hidden="1" x14ac:dyDescent="0.3">
      <c r="A438" s="12">
        <v>4</v>
      </c>
      <c r="B438" s="12" t="str">
        <f t="shared" si="108"/>
        <v>-</v>
      </c>
      <c r="C438" s="12" t="str">
        <f t="shared" si="108"/>
        <v>-</v>
      </c>
      <c r="D438" s="12" t="str">
        <f t="shared" si="108"/>
        <v>-</v>
      </c>
      <c r="E438" s="12" t="str">
        <f t="shared" si="108"/>
        <v>MFI137</v>
      </c>
      <c r="F438" s="12" t="str">
        <f>Tableau14556[[#This Row],[Code métier]]&amp;Tableau14556[[#This Row],[Compteur ne rien saisir]]</f>
        <v>MFI1374</v>
      </c>
      <c r="G438" s="12" t="str">
        <f t="shared" si="109"/>
        <v>ND</v>
      </c>
      <c r="H438" s="39" t="str">
        <f t="shared" si="109"/>
        <v>-</v>
      </c>
      <c r="I438" s="14" t="str">
        <f t="shared" si="109"/>
        <v>-</v>
      </c>
      <c r="J438" s="14" t="str">
        <f t="shared" si="109"/>
        <v>-</v>
      </c>
      <c r="K438" s="14" t="str">
        <f t="shared" si="109"/>
        <v>-</v>
      </c>
      <c r="L438" s="14" t="str">
        <f t="shared" si="109"/>
        <v>-</v>
      </c>
      <c r="M438" s="14" t="str">
        <f t="shared" si="109"/>
        <v>-</v>
      </c>
      <c r="N438" s="14" t="str">
        <f t="shared" si="109"/>
        <v>-</v>
      </c>
      <c r="O438" s="14" t="str">
        <f t="shared" si="109"/>
        <v>-</v>
      </c>
      <c r="P438" s="14" t="str">
        <f t="shared" si="109"/>
        <v>-</v>
      </c>
      <c r="Q438" s="14" t="str">
        <f t="shared" si="109"/>
        <v>-</v>
      </c>
      <c r="R438" s="14" t="str">
        <f t="shared" si="109"/>
        <v>-</v>
      </c>
      <c r="S438" s="14" t="str">
        <f t="shared" si="109"/>
        <v>-</v>
      </c>
      <c r="T438" s="14" t="str">
        <f t="shared" si="109"/>
        <v>-</v>
      </c>
      <c r="U438" s="14" t="str">
        <f t="shared" si="109"/>
        <v>-</v>
      </c>
      <c r="V438" s="27" t="s">
        <v>13</v>
      </c>
      <c r="W438" s="4" t="s">
        <v>13</v>
      </c>
      <c r="X438" s="4" t="s">
        <v>13</v>
      </c>
      <c r="Y438" s="4" t="s">
        <v>13</v>
      </c>
      <c r="Z438" s="4" t="s">
        <v>13</v>
      </c>
      <c r="AA438" s="4" t="s">
        <v>13</v>
      </c>
      <c r="AB438" s="95" t="s">
        <v>13</v>
      </c>
      <c r="AC438" s="95" t="s">
        <v>13</v>
      </c>
      <c r="AD438" s="95" t="s">
        <v>13</v>
      </c>
      <c r="AE438" s="95" t="str">
        <f>IF(Tableau14556[[#This Row],[N° RNCP-RS]]="-","-","https://www.francecompetences.fr/recherche/rncp/"&amp;Tableau14556[[#This Row],[N° RNCP-RS]])</f>
        <v>-</v>
      </c>
      <c r="AF438" s="95" t="s">
        <v>13</v>
      </c>
      <c r="AG438" s="13" t="s">
        <v>13</v>
      </c>
      <c r="AH438" s="26" t="s">
        <v>13</v>
      </c>
      <c r="AI438" s="13" t="s">
        <v>13</v>
      </c>
      <c r="AJ438" s="26" t="s">
        <v>13</v>
      </c>
      <c r="AK438" s="26" t="s">
        <v>13</v>
      </c>
      <c r="AL438" s="13" t="s">
        <v>13</v>
      </c>
      <c r="AM438" s="13" t="s">
        <v>13</v>
      </c>
      <c r="AN438" s="13" t="s">
        <v>13</v>
      </c>
      <c r="AO438" s="13" t="s">
        <v>13</v>
      </c>
    </row>
    <row r="439" spans="1:41" hidden="1" x14ac:dyDescent="0.3">
      <c r="A439" s="12">
        <v>5</v>
      </c>
      <c r="B439" s="12" t="str">
        <f t="shared" si="108"/>
        <v>-</v>
      </c>
      <c r="C439" s="12" t="str">
        <f t="shared" si="108"/>
        <v>-</v>
      </c>
      <c r="D439" s="12" t="str">
        <f t="shared" si="108"/>
        <v>-</v>
      </c>
      <c r="E439" s="12" t="str">
        <f t="shared" si="108"/>
        <v>MFI137</v>
      </c>
      <c r="F439" s="12" t="str">
        <f>Tableau14556[[#This Row],[Code métier]]&amp;Tableau14556[[#This Row],[Compteur ne rien saisir]]</f>
        <v>MFI1375</v>
      </c>
      <c r="G439" s="12" t="str">
        <f t="shared" si="109"/>
        <v>ND</v>
      </c>
      <c r="H439" s="39" t="str">
        <f t="shared" si="109"/>
        <v>-</v>
      </c>
      <c r="I439" s="14" t="str">
        <f t="shared" si="109"/>
        <v>-</v>
      </c>
      <c r="J439" s="14" t="str">
        <f t="shared" si="109"/>
        <v>-</v>
      </c>
      <c r="K439" s="14" t="str">
        <f t="shared" si="109"/>
        <v>-</v>
      </c>
      <c r="L439" s="14" t="str">
        <f t="shared" si="109"/>
        <v>-</v>
      </c>
      <c r="M439" s="14" t="str">
        <f t="shared" si="109"/>
        <v>-</v>
      </c>
      <c r="N439" s="14" t="str">
        <f t="shared" si="109"/>
        <v>-</v>
      </c>
      <c r="O439" s="14" t="str">
        <f t="shared" si="109"/>
        <v>-</v>
      </c>
      <c r="P439" s="14" t="str">
        <f t="shared" si="109"/>
        <v>-</v>
      </c>
      <c r="Q439" s="14" t="str">
        <f t="shared" si="109"/>
        <v>-</v>
      </c>
      <c r="R439" s="14" t="str">
        <f t="shared" si="109"/>
        <v>-</v>
      </c>
      <c r="S439" s="14" t="str">
        <f t="shared" si="109"/>
        <v>-</v>
      </c>
      <c r="T439" s="14" t="str">
        <f t="shared" si="109"/>
        <v>-</v>
      </c>
      <c r="U439" s="14" t="str">
        <f t="shared" si="109"/>
        <v>-</v>
      </c>
      <c r="V439" s="27" t="s">
        <v>13</v>
      </c>
      <c r="W439" s="4" t="s">
        <v>13</v>
      </c>
      <c r="X439" s="4" t="s">
        <v>13</v>
      </c>
      <c r="Y439" s="4" t="s">
        <v>13</v>
      </c>
      <c r="Z439" s="4" t="s">
        <v>13</v>
      </c>
      <c r="AA439" s="4" t="s">
        <v>13</v>
      </c>
      <c r="AB439" s="95" t="s">
        <v>13</v>
      </c>
      <c r="AC439" s="95" t="s">
        <v>13</v>
      </c>
      <c r="AD439" s="95" t="s">
        <v>13</v>
      </c>
      <c r="AE439" s="95" t="str">
        <f>IF(Tableau14556[[#This Row],[N° RNCP-RS]]="-","-","https://www.francecompetences.fr/recherche/rncp/"&amp;Tableau14556[[#This Row],[N° RNCP-RS]])</f>
        <v>-</v>
      </c>
      <c r="AF439" s="95" t="s">
        <v>13</v>
      </c>
      <c r="AG439" s="13" t="s">
        <v>13</v>
      </c>
      <c r="AH439" s="26" t="s">
        <v>13</v>
      </c>
      <c r="AI439" s="13" t="s">
        <v>13</v>
      </c>
      <c r="AJ439" s="26" t="s">
        <v>13</v>
      </c>
      <c r="AK439" s="26" t="s">
        <v>13</v>
      </c>
      <c r="AL439" s="13" t="s">
        <v>13</v>
      </c>
      <c r="AM439" s="13" t="s">
        <v>13</v>
      </c>
      <c r="AN439" s="13" t="s">
        <v>13</v>
      </c>
      <c r="AO439" s="13" t="s">
        <v>13</v>
      </c>
    </row>
    <row r="440" spans="1:41" hidden="1" x14ac:dyDescent="0.3">
      <c r="A440" s="12">
        <v>6</v>
      </c>
      <c r="B440" s="12" t="str">
        <f t="shared" si="108"/>
        <v>-</v>
      </c>
      <c r="C440" s="12" t="str">
        <f t="shared" si="108"/>
        <v>-</v>
      </c>
      <c r="D440" s="12" t="str">
        <f t="shared" si="108"/>
        <v>-</v>
      </c>
      <c r="E440" s="12" t="str">
        <f t="shared" si="108"/>
        <v>MFI137</v>
      </c>
      <c r="F440" s="12" t="str">
        <f>Tableau14556[[#This Row],[Code métier]]&amp;Tableau14556[[#This Row],[Compteur ne rien saisir]]</f>
        <v>MFI1376</v>
      </c>
      <c r="G440" s="12" t="str">
        <f t="shared" si="109"/>
        <v>ND</v>
      </c>
      <c r="H440" s="39" t="str">
        <f t="shared" si="109"/>
        <v>-</v>
      </c>
      <c r="I440" s="14" t="str">
        <f t="shared" si="109"/>
        <v>-</v>
      </c>
      <c r="J440" s="14" t="str">
        <f t="shared" si="109"/>
        <v>-</v>
      </c>
      <c r="K440" s="14" t="str">
        <f t="shared" si="109"/>
        <v>-</v>
      </c>
      <c r="L440" s="14" t="str">
        <f t="shared" si="109"/>
        <v>-</v>
      </c>
      <c r="M440" s="14" t="str">
        <f t="shared" si="109"/>
        <v>-</v>
      </c>
      <c r="N440" s="14" t="str">
        <f t="shared" si="109"/>
        <v>-</v>
      </c>
      <c r="O440" s="14" t="str">
        <f t="shared" si="109"/>
        <v>-</v>
      </c>
      <c r="P440" s="14" t="str">
        <f t="shared" si="109"/>
        <v>-</v>
      </c>
      <c r="Q440" s="14" t="str">
        <f t="shared" si="109"/>
        <v>-</v>
      </c>
      <c r="R440" s="14" t="str">
        <f t="shared" si="109"/>
        <v>-</v>
      </c>
      <c r="S440" s="14" t="str">
        <f t="shared" si="109"/>
        <v>-</v>
      </c>
      <c r="T440" s="14" t="str">
        <f t="shared" si="109"/>
        <v>-</v>
      </c>
      <c r="U440" s="14" t="str">
        <f t="shared" si="109"/>
        <v>-</v>
      </c>
      <c r="V440" s="27" t="s">
        <v>13</v>
      </c>
      <c r="W440" s="4" t="s">
        <v>13</v>
      </c>
      <c r="X440" s="4" t="s">
        <v>13</v>
      </c>
      <c r="Y440" s="4" t="s">
        <v>13</v>
      </c>
      <c r="Z440" s="4" t="s">
        <v>13</v>
      </c>
      <c r="AA440" s="4" t="s">
        <v>13</v>
      </c>
      <c r="AB440" s="95" t="s">
        <v>13</v>
      </c>
      <c r="AC440" s="95" t="s">
        <v>13</v>
      </c>
      <c r="AD440" s="95" t="s">
        <v>13</v>
      </c>
      <c r="AE440" s="95" t="str">
        <f>IF(Tableau14556[[#This Row],[N° RNCP-RS]]="-","-","https://www.francecompetences.fr/recherche/rncp/"&amp;Tableau14556[[#This Row],[N° RNCP-RS]])</f>
        <v>-</v>
      </c>
      <c r="AF440" s="95" t="s">
        <v>13</v>
      </c>
      <c r="AG440" s="13" t="s">
        <v>13</v>
      </c>
      <c r="AH440" s="26" t="s">
        <v>13</v>
      </c>
      <c r="AI440" s="13" t="s">
        <v>13</v>
      </c>
      <c r="AJ440" s="26" t="s">
        <v>13</v>
      </c>
      <c r="AK440" s="26" t="s">
        <v>13</v>
      </c>
      <c r="AL440" s="13" t="s">
        <v>13</v>
      </c>
      <c r="AM440" s="13" t="s">
        <v>13</v>
      </c>
      <c r="AN440" s="13" t="s">
        <v>13</v>
      </c>
      <c r="AO440" s="13" t="s">
        <v>13</v>
      </c>
    </row>
    <row r="441" spans="1:41" hidden="1" x14ac:dyDescent="0.3">
      <c r="A441" s="12">
        <v>7</v>
      </c>
      <c r="B441" s="12" t="str">
        <f t="shared" si="108"/>
        <v>-</v>
      </c>
      <c r="C441" s="12" t="str">
        <f t="shared" si="108"/>
        <v>-</v>
      </c>
      <c r="D441" s="12" t="str">
        <f t="shared" si="108"/>
        <v>-</v>
      </c>
      <c r="E441" s="12" t="str">
        <f t="shared" si="108"/>
        <v>MFI137</v>
      </c>
      <c r="F441" s="12" t="str">
        <f>Tableau14556[[#This Row],[Code métier]]&amp;Tableau14556[[#This Row],[Compteur ne rien saisir]]</f>
        <v>MFI1377</v>
      </c>
      <c r="G441" s="12" t="str">
        <f t="shared" si="109"/>
        <v>ND</v>
      </c>
      <c r="H441" s="39" t="str">
        <f t="shared" si="109"/>
        <v>-</v>
      </c>
      <c r="I441" s="14" t="str">
        <f t="shared" si="109"/>
        <v>-</v>
      </c>
      <c r="J441" s="14" t="str">
        <f t="shared" si="109"/>
        <v>-</v>
      </c>
      <c r="K441" s="14" t="str">
        <f t="shared" si="109"/>
        <v>-</v>
      </c>
      <c r="L441" s="14" t="str">
        <f t="shared" si="109"/>
        <v>-</v>
      </c>
      <c r="M441" s="14" t="str">
        <f t="shared" si="109"/>
        <v>-</v>
      </c>
      <c r="N441" s="14" t="str">
        <f t="shared" si="109"/>
        <v>-</v>
      </c>
      <c r="O441" s="14" t="str">
        <f t="shared" si="109"/>
        <v>-</v>
      </c>
      <c r="P441" s="14" t="str">
        <f t="shared" si="109"/>
        <v>-</v>
      </c>
      <c r="Q441" s="14" t="str">
        <f t="shared" si="109"/>
        <v>-</v>
      </c>
      <c r="R441" s="14" t="str">
        <f t="shared" si="109"/>
        <v>-</v>
      </c>
      <c r="S441" s="14" t="str">
        <f t="shared" si="109"/>
        <v>-</v>
      </c>
      <c r="T441" s="14" t="str">
        <f t="shared" si="109"/>
        <v>-</v>
      </c>
      <c r="U441" s="14" t="str">
        <f t="shared" si="109"/>
        <v>-</v>
      </c>
      <c r="V441" s="27" t="s">
        <v>13</v>
      </c>
      <c r="W441" s="4" t="s">
        <v>13</v>
      </c>
      <c r="X441" s="4" t="s">
        <v>13</v>
      </c>
      <c r="Y441" s="4" t="s">
        <v>13</v>
      </c>
      <c r="Z441" s="4" t="s">
        <v>13</v>
      </c>
      <c r="AA441" s="4" t="s">
        <v>13</v>
      </c>
      <c r="AB441" s="95" t="s">
        <v>13</v>
      </c>
      <c r="AC441" s="95" t="s">
        <v>13</v>
      </c>
      <c r="AD441" s="95" t="s">
        <v>13</v>
      </c>
      <c r="AE441" s="95" t="str">
        <f>IF(Tableau14556[[#This Row],[N° RNCP-RS]]="-","-","https://www.francecompetences.fr/recherche/rncp/"&amp;Tableau14556[[#This Row],[N° RNCP-RS]])</f>
        <v>-</v>
      </c>
      <c r="AF441" s="95" t="s">
        <v>13</v>
      </c>
      <c r="AG441" s="13" t="s">
        <v>13</v>
      </c>
      <c r="AH441" s="26" t="s">
        <v>13</v>
      </c>
      <c r="AI441" s="13" t="s">
        <v>13</v>
      </c>
      <c r="AJ441" s="26" t="s">
        <v>13</v>
      </c>
      <c r="AK441" s="26" t="s">
        <v>13</v>
      </c>
      <c r="AL441" s="13" t="s">
        <v>13</v>
      </c>
      <c r="AM441" s="13" t="s">
        <v>13</v>
      </c>
      <c r="AN441" s="13" t="s">
        <v>13</v>
      </c>
      <c r="AO441" s="13" t="s">
        <v>13</v>
      </c>
    </row>
    <row r="442" spans="1:41" hidden="1" x14ac:dyDescent="0.3">
      <c r="A442" s="12">
        <v>8</v>
      </c>
      <c r="B442" s="12" t="str">
        <f t="shared" si="108"/>
        <v>-</v>
      </c>
      <c r="C442" s="12" t="str">
        <f t="shared" si="108"/>
        <v>-</v>
      </c>
      <c r="D442" s="12" t="str">
        <f t="shared" si="108"/>
        <v>-</v>
      </c>
      <c r="E442" s="12" t="str">
        <f t="shared" si="108"/>
        <v>MFI137</v>
      </c>
      <c r="F442" s="12" t="str">
        <f>Tableau14556[[#This Row],[Code métier]]&amp;Tableau14556[[#This Row],[Compteur ne rien saisir]]</f>
        <v>MFI1378</v>
      </c>
      <c r="G442" s="12" t="str">
        <f t="shared" si="109"/>
        <v>ND</v>
      </c>
      <c r="H442" s="39" t="str">
        <f t="shared" si="109"/>
        <v>-</v>
      </c>
      <c r="I442" s="14" t="str">
        <f t="shared" si="109"/>
        <v>-</v>
      </c>
      <c r="J442" s="14" t="str">
        <f t="shared" si="109"/>
        <v>-</v>
      </c>
      <c r="K442" s="14" t="str">
        <f t="shared" si="109"/>
        <v>-</v>
      </c>
      <c r="L442" s="14" t="str">
        <f t="shared" si="109"/>
        <v>-</v>
      </c>
      <c r="M442" s="14" t="str">
        <f t="shared" si="109"/>
        <v>-</v>
      </c>
      <c r="N442" s="14" t="str">
        <f t="shared" si="109"/>
        <v>-</v>
      </c>
      <c r="O442" s="14" t="str">
        <f t="shared" si="109"/>
        <v>-</v>
      </c>
      <c r="P442" s="14" t="str">
        <f t="shared" si="109"/>
        <v>-</v>
      </c>
      <c r="Q442" s="14" t="str">
        <f t="shared" si="109"/>
        <v>-</v>
      </c>
      <c r="R442" s="14" t="str">
        <f t="shared" si="109"/>
        <v>-</v>
      </c>
      <c r="S442" s="14" t="str">
        <f t="shared" si="109"/>
        <v>-</v>
      </c>
      <c r="T442" s="14" t="str">
        <f t="shared" si="109"/>
        <v>-</v>
      </c>
      <c r="U442" s="14" t="str">
        <f t="shared" si="109"/>
        <v>-</v>
      </c>
      <c r="V442" s="27" t="s">
        <v>13</v>
      </c>
      <c r="W442" s="4" t="s">
        <v>13</v>
      </c>
      <c r="X442" s="4" t="s">
        <v>13</v>
      </c>
      <c r="Y442" s="4" t="s">
        <v>13</v>
      </c>
      <c r="Z442" s="4" t="s">
        <v>13</v>
      </c>
      <c r="AA442" s="4" t="s">
        <v>13</v>
      </c>
      <c r="AB442" s="95" t="s">
        <v>13</v>
      </c>
      <c r="AC442" s="95" t="s">
        <v>13</v>
      </c>
      <c r="AD442" s="95" t="s">
        <v>13</v>
      </c>
      <c r="AE442" s="95" t="str">
        <f>IF(Tableau14556[[#This Row],[N° RNCP-RS]]="-","-","https://www.francecompetences.fr/recherche/rncp/"&amp;Tableau14556[[#This Row],[N° RNCP-RS]])</f>
        <v>-</v>
      </c>
      <c r="AF442" s="95" t="s">
        <v>13</v>
      </c>
      <c r="AG442" s="13" t="s">
        <v>13</v>
      </c>
      <c r="AH442" s="26" t="s">
        <v>13</v>
      </c>
      <c r="AI442" s="13" t="s">
        <v>13</v>
      </c>
      <c r="AJ442" s="26" t="s">
        <v>13</v>
      </c>
      <c r="AK442" s="26" t="s">
        <v>13</v>
      </c>
      <c r="AL442" s="13" t="s">
        <v>13</v>
      </c>
      <c r="AM442" s="13" t="s">
        <v>13</v>
      </c>
      <c r="AN442" s="13" t="s">
        <v>13</v>
      </c>
      <c r="AO442" s="13" t="s">
        <v>13</v>
      </c>
    </row>
    <row r="443" spans="1:41" hidden="1" x14ac:dyDescent="0.3">
      <c r="A443" s="12">
        <v>9</v>
      </c>
      <c r="B443" s="12" t="str">
        <f t="shared" si="108"/>
        <v>-</v>
      </c>
      <c r="C443" s="12" t="str">
        <f t="shared" si="108"/>
        <v>-</v>
      </c>
      <c r="D443" s="12" t="str">
        <f t="shared" si="108"/>
        <v>-</v>
      </c>
      <c r="E443" s="12" t="str">
        <f t="shared" si="108"/>
        <v>MFI137</v>
      </c>
      <c r="F443" s="12" t="str">
        <f>Tableau14556[[#This Row],[Code métier]]&amp;Tableau14556[[#This Row],[Compteur ne rien saisir]]</f>
        <v>MFI1379</v>
      </c>
      <c r="G443" s="12" t="str">
        <f t="shared" si="109"/>
        <v>ND</v>
      </c>
      <c r="H443" s="39" t="str">
        <f t="shared" si="109"/>
        <v>-</v>
      </c>
      <c r="I443" s="14" t="str">
        <f t="shared" si="109"/>
        <v>-</v>
      </c>
      <c r="J443" s="14" t="str">
        <f t="shared" si="109"/>
        <v>-</v>
      </c>
      <c r="K443" s="14" t="str">
        <f t="shared" si="109"/>
        <v>-</v>
      </c>
      <c r="L443" s="14" t="str">
        <f t="shared" si="109"/>
        <v>-</v>
      </c>
      <c r="M443" s="14" t="str">
        <f t="shared" si="109"/>
        <v>-</v>
      </c>
      <c r="N443" s="14" t="str">
        <f t="shared" si="109"/>
        <v>-</v>
      </c>
      <c r="O443" s="14" t="str">
        <f t="shared" si="109"/>
        <v>-</v>
      </c>
      <c r="P443" s="14" t="str">
        <f t="shared" si="109"/>
        <v>-</v>
      </c>
      <c r="Q443" s="14" t="str">
        <f t="shared" si="109"/>
        <v>-</v>
      </c>
      <c r="R443" s="14" t="str">
        <f t="shared" si="109"/>
        <v>-</v>
      </c>
      <c r="S443" s="14" t="str">
        <f t="shared" si="109"/>
        <v>-</v>
      </c>
      <c r="T443" s="14" t="str">
        <f t="shared" si="109"/>
        <v>-</v>
      </c>
      <c r="U443" s="14" t="str">
        <f t="shared" si="109"/>
        <v>-</v>
      </c>
      <c r="V443" s="27" t="s">
        <v>13</v>
      </c>
      <c r="W443" s="4" t="s">
        <v>13</v>
      </c>
      <c r="X443" s="4" t="s">
        <v>13</v>
      </c>
      <c r="Y443" s="4" t="s">
        <v>13</v>
      </c>
      <c r="Z443" s="4" t="s">
        <v>13</v>
      </c>
      <c r="AA443" s="4" t="s">
        <v>13</v>
      </c>
      <c r="AB443" s="95" t="s">
        <v>13</v>
      </c>
      <c r="AC443" s="95" t="s">
        <v>13</v>
      </c>
      <c r="AD443" s="95" t="s">
        <v>13</v>
      </c>
      <c r="AE443" s="95" t="str">
        <f>IF(Tableau14556[[#This Row],[N° RNCP-RS]]="-","-","https://www.francecompetences.fr/recherche/rncp/"&amp;Tableau14556[[#This Row],[N° RNCP-RS]])</f>
        <v>-</v>
      </c>
      <c r="AF443" s="95" t="s">
        <v>13</v>
      </c>
      <c r="AG443" s="13" t="s">
        <v>13</v>
      </c>
      <c r="AH443" s="26" t="s">
        <v>13</v>
      </c>
      <c r="AI443" s="13" t="s">
        <v>13</v>
      </c>
      <c r="AJ443" s="26" t="s">
        <v>13</v>
      </c>
      <c r="AK443" s="26" t="s">
        <v>13</v>
      </c>
      <c r="AL443" s="13" t="s">
        <v>13</v>
      </c>
      <c r="AM443" s="13" t="s">
        <v>13</v>
      </c>
      <c r="AN443" s="13" t="s">
        <v>13</v>
      </c>
      <c r="AO443" s="13" t="s">
        <v>13</v>
      </c>
    </row>
    <row r="444" spans="1:41" hidden="1" x14ac:dyDescent="0.3">
      <c r="A444" s="12">
        <v>10</v>
      </c>
      <c r="B444" s="12" t="str">
        <f t="shared" si="108"/>
        <v>-</v>
      </c>
      <c r="C444" s="12" t="str">
        <f t="shared" si="108"/>
        <v>-</v>
      </c>
      <c r="D444" s="12" t="str">
        <f t="shared" si="108"/>
        <v>-</v>
      </c>
      <c r="E444" s="12" t="str">
        <f t="shared" si="108"/>
        <v>MFI137</v>
      </c>
      <c r="F444" s="12" t="str">
        <f>Tableau14556[[#This Row],[Code métier]]&amp;Tableau14556[[#This Row],[Compteur ne rien saisir]]</f>
        <v>MFI13710</v>
      </c>
      <c r="G444" s="12" t="str">
        <f t="shared" si="109"/>
        <v>ND</v>
      </c>
      <c r="H444" s="39" t="str">
        <f t="shared" si="109"/>
        <v>-</v>
      </c>
      <c r="I444" s="14" t="str">
        <f t="shared" si="109"/>
        <v>-</v>
      </c>
      <c r="J444" s="14" t="str">
        <f t="shared" si="109"/>
        <v>-</v>
      </c>
      <c r="K444" s="14" t="str">
        <f t="shared" si="109"/>
        <v>-</v>
      </c>
      <c r="L444" s="14" t="str">
        <f t="shared" si="109"/>
        <v>-</v>
      </c>
      <c r="M444" s="14" t="str">
        <f t="shared" si="109"/>
        <v>-</v>
      </c>
      <c r="N444" s="14" t="str">
        <f t="shared" si="109"/>
        <v>-</v>
      </c>
      <c r="O444" s="14" t="str">
        <f t="shared" si="109"/>
        <v>-</v>
      </c>
      <c r="P444" s="14" t="str">
        <f t="shared" si="109"/>
        <v>-</v>
      </c>
      <c r="Q444" s="14" t="str">
        <f t="shared" si="109"/>
        <v>-</v>
      </c>
      <c r="R444" s="14" t="str">
        <f t="shared" si="109"/>
        <v>-</v>
      </c>
      <c r="S444" s="14" t="str">
        <f t="shared" si="109"/>
        <v>-</v>
      </c>
      <c r="T444" s="14" t="str">
        <f t="shared" si="109"/>
        <v>-</v>
      </c>
      <c r="U444" s="14" t="str">
        <f t="shared" si="109"/>
        <v>-</v>
      </c>
      <c r="V444" s="27" t="s">
        <v>13</v>
      </c>
      <c r="W444" s="4" t="s">
        <v>13</v>
      </c>
      <c r="X444" s="4" t="s">
        <v>13</v>
      </c>
      <c r="Y444" s="4" t="s">
        <v>13</v>
      </c>
      <c r="Z444" s="4" t="s">
        <v>13</v>
      </c>
      <c r="AA444" s="4" t="s">
        <v>13</v>
      </c>
      <c r="AB444" s="95" t="s">
        <v>13</v>
      </c>
      <c r="AC444" s="95" t="s">
        <v>13</v>
      </c>
      <c r="AD444" s="95" t="s">
        <v>13</v>
      </c>
      <c r="AE444" s="95" t="str">
        <f>IF(Tableau14556[[#This Row],[N° RNCP-RS]]="-","-","https://www.francecompetences.fr/recherche/rncp/"&amp;Tableau14556[[#This Row],[N° RNCP-RS]])</f>
        <v>-</v>
      </c>
      <c r="AF444" s="95" t="s">
        <v>13</v>
      </c>
      <c r="AG444" s="13" t="s">
        <v>13</v>
      </c>
      <c r="AH444" s="26" t="s">
        <v>13</v>
      </c>
      <c r="AI444" s="13" t="s">
        <v>13</v>
      </c>
      <c r="AJ444" s="26" t="s">
        <v>13</v>
      </c>
      <c r="AK444" s="26" t="s">
        <v>13</v>
      </c>
      <c r="AL444" s="13" t="s">
        <v>13</v>
      </c>
      <c r="AM444" s="13" t="s">
        <v>13</v>
      </c>
      <c r="AN444" s="13" t="s">
        <v>13</v>
      </c>
      <c r="AO444" s="13" t="s">
        <v>13</v>
      </c>
    </row>
    <row r="445" spans="1:41" hidden="1" x14ac:dyDescent="0.3">
      <c r="A445" s="12">
        <v>11</v>
      </c>
      <c r="B445" s="12" t="str">
        <f t="shared" si="108"/>
        <v>-</v>
      </c>
      <c r="C445" s="12" t="str">
        <f t="shared" si="108"/>
        <v>-</v>
      </c>
      <c r="D445" s="12" t="str">
        <f t="shared" si="108"/>
        <v>-</v>
      </c>
      <c r="E445" s="12" t="str">
        <f t="shared" si="108"/>
        <v>MFI137</v>
      </c>
      <c r="F445" s="12" t="str">
        <f>Tableau14556[[#This Row],[Code métier]]&amp;Tableau14556[[#This Row],[Compteur ne rien saisir]]</f>
        <v>MFI13711</v>
      </c>
      <c r="G445" s="12" t="str">
        <f t="shared" si="109"/>
        <v>ND</v>
      </c>
      <c r="H445" s="39" t="str">
        <f t="shared" si="109"/>
        <v>-</v>
      </c>
      <c r="I445" s="14" t="str">
        <f t="shared" si="109"/>
        <v>-</v>
      </c>
      <c r="J445" s="14" t="str">
        <f t="shared" si="109"/>
        <v>-</v>
      </c>
      <c r="K445" s="14" t="str">
        <f t="shared" si="109"/>
        <v>-</v>
      </c>
      <c r="L445" s="14" t="str">
        <f t="shared" ref="L445:U446" si="110">IF(L443="","",L443)</f>
        <v>-</v>
      </c>
      <c r="M445" s="14" t="str">
        <f t="shared" si="110"/>
        <v>-</v>
      </c>
      <c r="N445" s="14" t="str">
        <f t="shared" si="110"/>
        <v>-</v>
      </c>
      <c r="O445" s="14" t="str">
        <f t="shared" si="110"/>
        <v>-</v>
      </c>
      <c r="P445" s="14" t="str">
        <f t="shared" si="110"/>
        <v>-</v>
      </c>
      <c r="Q445" s="14" t="str">
        <f t="shared" si="110"/>
        <v>-</v>
      </c>
      <c r="R445" s="14" t="str">
        <f t="shared" si="110"/>
        <v>-</v>
      </c>
      <c r="S445" s="14" t="str">
        <f t="shared" si="110"/>
        <v>-</v>
      </c>
      <c r="T445" s="14" t="str">
        <f t="shared" si="110"/>
        <v>-</v>
      </c>
      <c r="U445" s="14" t="str">
        <f t="shared" si="110"/>
        <v>-</v>
      </c>
      <c r="V445" s="27" t="s">
        <v>13</v>
      </c>
      <c r="W445" s="4" t="s">
        <v>13</v>
      </c>
      <c r="X445" s="4" t="s">
        <v>13</v>
      </c>
      <c r="Y445" s="4" t="s">
        <v>13</v>
      </c>
      <c r="Z445" s="4" t="s">
        <v>13</v>
      </c>
      <c r="AA445" s="4" t="s">
        <v>13</v>
      </c>
      <c r="AB445" s="95" t="s">
        <v>13</v>
      </c>
      <c r="AC445" s="95" t="s">
        <v>13</v>
      </c>
      <c r="AD445" s="95" t="s">
        <v>13</v>
      </c>
      <c r="AE445" s="95" t="str">
        <f>IF(Tableau14556[[#This Row],[N° RNCP-RS]]="-","-","https://www.francecompetences.fr/recherche/rncp/"&amp;Tableau14556[[#This Row],[N° RNCP-RS]])</f>
        <v>-</v>
      </c>
      <c r="AF445" s="95" t="s">
        <v>13</v>
      </c>
      <c r="AG445" s="13" t="s">
        <v>13</v>
      </c>
      <c r="AH445" s="26" t="s">
        <v>13</v>
      </c>
      <c r="AI445" s="13" t="s">
        <v>13</v>
      </c>
      <c r="AJ445" s="26" t="s">
        <v>13</v>
      </c>
      <c r="AK445" s="26" t="s">
        <v>13</v>
      </c>
      <c r="AL445" s="13" t="s">
        <v>13</v>
      </c>
      <c r="AM445" s="13" t="s">
        <v>13</v>
      </c>
      <c r="AN445" s="13" t="s">
        <v>13</v>
      </c>
      <c r="AO445" s="13" t="s">
        <v>13</v>
      </c>
    </row>
    <row r="446" spans="1:41" hidden="1" x14ac:dyDescent="0.3">
      <c r="A446" s="12">
        <v>12</v>
      </c>
      <c r="B446" s="12" t="str">
        <f t="shared" si="108"/>
        <v>-</v>
      </c>
      <c r="C446" s="12" t="str">
        <f t="shared" si="108"/>
        <v>-</v>
      </c>
      <c r="D446" s="12" t="str">
        <f t="shared" si="108"/>
        <v>-</v>
      </c>
      <c r="E446" s="12" t="str">
        <f t="shared" si="108"/>
        <v>MFI137</v>
      </c>
      <c r="F446" s="12" t="str">
        <f>Tableau14556[[#This Row],[Code métier]]&amp;Tableau14556[[#This Row],[Compteur ne rien saisir]]</f>
        <v>MFI13712</v>
      </c>
      <c r="G446" s="12" t="str">
        <f t="shared" si="109"/>
        <v>ND</v>
      </c>
      <c r="H446" s="39" t="str">
        <f t="shared" si="109"/>
        <v>-</v>
      </c>
      <c r="I446" s="14" t="str">
        <f t="shared" si="109"/>
        <v>-</v>
      </c>
      <c r="J446" s="14" t="str">
        <f t="shared" si="109"/>
        <v>-</v>
      </c>
      <c r="K446" s="14" t="str">
        <f t="shared" si="109"/>
        <v>-</v>
      </c>
      <c r="L446" s="14" t="str">
        <f t="shared" si="110"/>
        <v>-</v>
      </c>
      <c r="M446" s="14" t="str">
        <f t="shared" si="110"/>
        <v>-</v>
      </c>
      <c r="N446" s="14" t="str">
        <f t="shared" si="110"/>
        <v>-</v>
      </c>
      <c r="O446" s="14" t="str">
        <f t="shared" si="110"/>
        <v>-</v>
      </c>
      <c r="P446" s="14" t="str">
        <f t="shared" si="110"/>
        <v>-</v>
      </c>
      <c r="Q446" s="14" t="str">
        <f t="shared" si="110"/>
        <v>-</v>
      </c>
      <c r="R446" s="14" t="str">
        <f t="shared" si="110"/>
        <v>-</v>
      </c>
      <c r="S446" s="14" t="str">
        <f t="shared" si="110"/>
        <v>-</v>
      </c>
      <c r="T446" s="14" t="str">
        <f t="shared" si="110"/>
        <v>-</v>
      </c>
      <c r="U446" s="14" t="str">
        <f t="shared" si="110"/>
        <v>-</v>
      </c>
      <c r="V446" s="27" t="s">
        <v>13</v>
      </c>
      <c r="W446" s="4" t="s">
        <v>13</v>
      </c>
      <c r="X446" s="4" t="s">
        <v>13</v>
      </c>
      <c r="Y446" s="4" t="s">
        <v>13</v>
      </c>
      <c r="Z446" s="4" t="s">
        <v>13</v>
      </c>
      <c r="AA446" s="4" t="s">
        <v>13</v>
      </c>
      <c r="AB446" s="95" t="s">
        <v>13</v>
      </c>
      <c r="AC446" s="95" t="s">
        <v>13</v>
      </c>
      <c r="AD446" s="95" t="s">
        <v>13</v>
      </c>
      <c r="AE446" s="95" t="str">
        <f>IF(Tableau14556[[#This Row],[N° RNCP-RS]]="-","-","https://www.francecompetences.fr/recherche/rncp/"&amp;Tableau14556[[#This Row],[N° RNCP-RS]])</f>
        <v>-</v>
      </c>
      <c r="AF446" s="95" t="s">
        <v>13</v>
      </c>
      <c r="AG446" s="13" t="s">
        <v>13</v>
      </c>
      <c r="AH446" s="26" t="s">
        <v>13</v>
      </c>
      <c r="AI446" s="13" t="s">
        <v>13</v>
      </c>
      <c r="AJ446" s="26" t="s">
        <v>13</v>
      </c>
      <c r="AK446" s="26" t="s">
        <v>13</v>
      </c>
      <c r="AL446" s="13" t="s">
        <v>13</v>
      </c>
      <c r="AM446" s="13" t="s">
        <v>13</v>
      </c>
      <c r="AN446" s="13" t="s">
        <v>13</v>
      </c>
      <c r="AO446" s="13" t="s">
        <v>13</v>
      </c>
    </row>
    <row r="447" spans="1:41" hidden="1" x14ac:dyDescent="0.3">
      <c r="A447" s="11">
        <v>1</v>
      </c>
      <c r="B447" s="5" t="s">
        <v>13</v>
      </c>
      <c r="C447" s="82" t="s">
        <v>13</v>
      </c>
      <c r="D447" s="5" t="s">
        <v>13</v>
      </c>
      <c r="E447" s="11" t="s">
        <v>79</v>
      </c>
      <c r="F447" s="11" t="str">
        <f>Tableau14556[[#This Row],[Code métier]]&amp;Tableau14556[[#This Row],[Compteur ne rien saisir]]</f>
        <v>MFI1381</v>
      </c>
      <c r="G447" s="5" t="s">
        <v>20</v>
      </c>
      <c r="H447" s="37" t="s">
        <v>13</v>
      </c>
      <c r="I447" s="5" t="s">
        <v>13</v>
      </c>
      <c r="J447" s="5" t="s">
        <v>13</v>
      </c>
      <c r="K447" s="5" t="s">
        <v>13</v>
      </c>
      <c r="L447" s="5" t="s">
        <v>13</v>
      </c>
      <c r="M447" s="5" t="s">
        <v>13</v>
      </c>
      <c r="N447" s="5" t="s">
        <v>13</v>
      </c>
      <c r="O447" s="5" t="s">
        <v>13</v>
      </c>
      <c r="P447" s="6" t="s">
        <v>13</v>
      </c>
      <c r="Q447" s="5" t="s">
        <v>13</v>
      </c>
      <c r="R447" s="5" t="s">
        <v>13</v>
      </c>
      <c r="S447" s="5" t="s">
        <v>13</v>
      </c>
      <c r="T447" s="5" t="s">
        <v>13</v>
      </c>
      <c r="U447" s="5" t="s">
        <v>13</v>
      </c>
      <c r="V447" s="27" t="s">
        <v>13</v>
      </c>
      <c r="W447" s="4" t="s">
        <v>13</v>
      </c>
      <c r="X447" s="4" t="s">
        <v>13</v>
      </c>
      <c r="Y447" s="4" t="s">
        <v>13</v>
      </c>
      <c r="Z447" s="4" t="s">
        <v>13</v>
      </c>
      <c r="AA447" s="4" t="s">
        <v>13</v>
      </c>
      <c r="AB447" s="96" t="s">
        <v>13</v>
      </c>
      <c r="AC447" s="96" t="s">
        <v>13</v>
      </c>
      <c r="AD447" s="96" t="s">
        <v>13</v>
      </c>
      <c r="AE447" s="96" t="str">
        <f>IF(Tableau14556[[#This Row],[N° RNCP-RS]]="-","-","https://www.francecompetences.fr/recherche/rncp/"&amp;Tableau14556[[#This Row],[N° RNCP-RS]])</f>
        <v>-</v>
      </c>
      <c r="AF447" s="96" t="s">
        <v>13</v>
      </c>
      <c r="AG447" s="14" t="s">
        <v>13</v>
      </c>
      <c r="AH447" s="8" t="s">
        <v>13</v>
      </c>
      <c r="AI447" s="14" t="s">
        <v>13</v>
      </c>
      <c r="AJ447" s="8" t="s">
        <v>13</v>
      </c>
      <c r="AK447" s="8" t="s">
        <v>13</v>
      </c>
      <c r="AL447" s="14" t="s">
        <v>13</v>
      </c>
      <c r="AM447" s="14" t="s">
        <v>13</v>
      </c>
      <c r="AN447" s="14" t="s">
        <v>13</v>
      </c>
      <c r="AO447" s="14" t="s">
        <v>13</v>
      </c>
    </row>
    <row r="448" spans="1:41" hidden="1" x14ac:dyDescent="0.3">
      <c r="A448" s="11">
        <v>2</v>
      </c>
      <c r="B448" s="11" t="str">
        <f t="shared" ref="B448:E458" si="111">IF(B447="","",B447)</f>
        <v>-</v>
      </c>
      <c r="C448" s="11" t="str">
        <f t="shared" si="111"/>
        <v>-</v>
      </c>
      <c r="D448" s="11" t="str">
        <f t="shared" si="111"/>
        <v>-</v>
      </c>
      <c r="E448" s="13" t="str">
        <f t="shared" si="111"/>
        <v>MFI138</v>
      </c>
      <c r="F448" s="13" t="str">
        <f>Tableau14556[[#This Row],[Code métier]]&amp;Tableau14556[[#This Row],[Compteur ne rien saisir]]</f>
        <v>MFI1382</v>
      </c>
      <c r="G448" s="11" t="str">
        <f t="shared" ref="G448:U458" si="112">IF(G447="","",G447)</f>
        <v>ND</v>
      </c>
      <c r="H448" s="38" t="str">
        <f t="shared" si="112"/>
        <v>-</v>
      </c>
      <c r="I448" s="13" t="str">
        <f t="shared" si="112"/>
        <v>-</v>
      </c>
      <c r="J448" s="13" t="str">
        <f t="shared" si="112"/>
        <v>-</v>
      </c>
      <c r="K448" s="13" t="str">
        <f t="shared" si="112"/>
        <v>-</v>
      </c>
      <c r="L448" s="13" t="str">
        <f t="shared" si="112"/>
        <v>-</v>
      </c>
      <c r="M448" s="13" t="str">
        <f t="shared" si="112"/>
        <v>-</v>
      </c>
      <c r="N448" s="13" t="str">
        <f t="shared" si="112"/>
        <v>-</v>
      </c>
      <c r="O448" s="13" t="str">
        <f t="shared" si="112"/>
        <v>-</v>
      </c>
      <c r="P448" s="13" t="str">
        <f t="shared" si="112"/>
        <v>-</v>
      </c>
      <c r="Q448" s="13" t="str">
        <f t="shared" si="112"/>
        <v>-</v>
      </c>
      <c r="R448" s="13" t="str">
        <f t="shared" si="112"/>
        <v>-</v>
      </c>
      <c r="S448" s="13" t="str">
        <f t="shared" si="112"/>
        <v>-</v>
      </c>
      <c r="T448" s="13" t="str">
        <f t="shared" si="112"/>
        <v>-</v>
      </c>
      <c r="U448" s="13" t="str">
        <f t="shared" si="112"/>
        <v>-</v>
      </c>
      <c r="V448" s="27" t="s">
        <v>13</v>
      </c>
      <c r="W448" s="4" t="s">
        <v>13</v>
      </c>
      <c r="X448" s="4" t="s">
        <v>13</v>
      </c>
      <c r="Y448" s="4" t="s">
        <v>13</v>
      </c>
      <c r="Z448" s="4" t="s">
        <v>13</v>
      </c>
      <c r="AA448" s="4" t="s">
        <v>13</v>
      </c>
      <c r="AB448" s="96" t="s">
        <v>13</v>
      </c>
      <c r="AC448" s="96" t="s">
        <v>13</v>
      </c>
      <c r="AD448" s="96" t="s">
        <v>13</v>
      </c>
      <c r="AE448" s="96" t="str">
        <f>IF(Tableau14556[[#This Row],[N° RNCP-RS]]="-","-","https://www.francecompetences.fr/recherche/rncp/"&amp;Tableau14556[[#This Row],[N° RNCP-RS]])</f>
        <v>-</v>
      </c>
      <c r="AF448" s="96" t="s">
        <v>13</v>
      </c>
      <c r="AG448" s="14" t="s">
        <v>13</v>
      </c>
      <c r="AH448" s="8" t="s">
        <v>13</v>
      </c>
      <c r="AI448" s="14" t="s">
        <v>13</v>
      </c>
      <c r="AJ448" s="8" t="s">
        <v>13</v>
      </c>
      <c r="AK448" s="8" t="s">
        <v>13</v>
      </c>
      <c r="AL448" s="14" t="s">
        <v>13</v>
      </c>
      <c r="AM448" s="14" t="s">
        <v>13</v>
      </c>
      <c r="AN448" s="14" t="s">
        <v>13</v>
      </c>
      <c r="AO448" s="14" t="s">
        <v>13</v>
      </c>
    </row>
    <row r="449" spans="1:41" hidden="1" x14ac:dyDescent="0.3">
      <c r="A449" s="11">
        <v>3</v>
      </c>
      <c r="B449" s="11" t="str">
        <f t="shared" si="111"/>
        <v>-</v>
      </c>
      <c r="C449" s="11" t="str">
        <f t="shared" si="111"/>
        <v>-</v>
      </c>
      <c r="D449" s="11" t="str">
        <f t="shared" si="111"/>
        <v>-</v>
      </c>
      <c r="E449" s="13" t="str">
        <f t="shared" si="111"/>
        <v>MFI138</v>
      </c>
      <c r="F449" s="13" t="str">
        <f>Tableau14556[[#This Row],[Code métier]]&amp;Tableau14556[[#This Row],[Compteur ne rien saisir]]</f>
        <v>MFI1383</v>
      </c>
      <c r="G449" s="11" t="str">
        <f t="shared" si="112"/>
        <v>ND</v>
      </c>
      <c r="H449" s="38" t="str">
        <f t="shared" si="112"/>
        <v>-</v>
      </c>
      <c r="I449" s="13" t="str">
        <f t="shared" si="112"/>
        <v>-</v>
      </c>
      <c r="J449" s="13" t="str">
        <f t="shared" si="112"/>
        <v>-</v>
      </c>
      <c r="K449" s="13" t="str">
        <f t="shared" si="112"/>
        <v>-</v>
      </c>
      <c r="L449" s="13" t="str">
        <f t="shared" si="112"/>
        <v>-</v>
      </c>
      <c r="M449" s="13" t="str">
        <f t="shared" si="112"/>
        <v>-</v>
      </c>
      <c r="N449" s="13" t="str">
        <f t="shared" si="112"/>
        <v>-</v>
      </c>
      <c r="O449" s="13" t="str">
        <f t="shared" si="112"/>
        <v>-</v>
      </c>
      <c r="P449" s="13" t="str">
        <f t="shared" si="112"/>
        <v>-</v>
      </c>
      <c r="Q449" s="13" t="str">
        <f t="shared" si="112"/>
        <v>-</v>
      </c>
      <c r="R449" s="13" t="str">
        <f t="shared" si="112"/>
        <v>-</v>
      </c>
      <c r="S449" s="13" t="str">
        <f t="shared" si="112"/>
        <v>-</v>
      </c>
      <c r="T449" s="13" t="str">
        <f t="shared" si="112"/>
        <v>-</v>
      </c>
      <c r="U449" s="13" t="str">
        <f t="shared" si="112"/>
        <v>-</v>
      </c>
      <c r="V449" s="27" t="s">
        <v>13</v>
      </c>
      <c r="W449" s="4" t="s">
        <v>13</v>
      </c>
      <c r="X449" s="4" t="s">
        <v>13</v>
      </c>
      <c r="Y449" s="4" t="s">
        <v>13</v>
      </c>
      <c r="Z449" s="4" t="s">
        <v>13</v>
      </c>
      <c r="AA449" s="4" t="s">
        <v>13</v>
      </c>
      <c r="AB449" s="96" t="s">
        <v>13</v>
      </c>
      <c r="AC449" s="96" t="s">
        <v>13</v>
      </c>
      <c r="AD449" s="96" t="s">
        <v>13</v>
      </c>
      <c r="AE449" s="96" t="str">
        <f>IF(Tableau14556[[#This Row],[N° RNCP-RS]]="-","-","https://www.francecompetences.fr/recherche/rncp/"&amp;Tableau14556[[#This Row],[N° RNCP-RS]])</f>
        <v>-</v>
      </c>
      <c r="AF449" s="96" t="s">
        <v>13</v>
      </c>
      <c r="AG449" s="14" t="s">
        <v>13</v>
      </c>
      <c r="AH449" s="8" t="s">
        <v>13</v>
      </c>
      <c r="AI449" s="14" t="s">
        <v>13</v>
      </c>
      <c r="AJ449" s="8" t="s">
        <v>13</v>
      </c>
      <c r="AK449" s="8" t="s">
        <v>13</v>
      </c>
      <c r="AL449" s="14" t="s">
        <v>13</v>
      </c>
      <c r="AM449" s="14" t="s">
        <v>13</v>
      </c>
      <c r="AN449" s="14" t="s">
        <v>13</v>
      </c>
      <c r="AO449" s="14" t="s">
        <v>13</v>
      </c>
    </row>
    <row r="450" spans="1:41" hidden="1" x14ac:dyDescent="0.3">
      <c r="A450" s="11">
        <v>4</v>
      </c>
      <c r="B450" s="11" t="str">
        <f t="shared" si="111"/>
        <v>-</v>
      </c>
      <c r="C450" s="11" t="str">
        <f t="shared" si="111"/>
        <v>-</v>
      </c>
      <c r="D450" s="11" t="str">
        <f t="shared" si="111"/>
        <v>-</v>
      </c>
      <c r="E450" s="13" t="str">
        <f t="shared" si="111"/>
        <v>MFI138</v>
      </c>
      <c r="F450" s="13" t="str">
        <f>Tableau14556[[#This Row],[Code métier]]&amp;Tableau14556[[#This Row],[Compteur ne rien saisir]]</f>
        <v>MFI1384</v>
      </c>
      <c r="G450" s="11" t="str">
        <f t="shared" si="112"/>
        <v>ND</v>
      </c>
      <c r="H450" s="38" t="str">
        <f t="shared" si="112"/>
        <v>-</v>
      </c>
      <c r="I450" s="13" t="str">
        <f t="shared" si="112"/>
        <v>-</v>
      </c>
      <c r="J450" s="13" t="str">
        <f t="shared" si="112"/>
        <v>-</v>
      </c>
      <c r="K450" s="13" t="str">
        <f t="shared" si="112"/>
        <v>-</v>
      </c>
      <c r="L450" s="13" t="str">
        <f t="shared" si="112"/>
        <v>-</v>
      </c>
      <c r="M450" s="13" t="str">
        <f t="shared" si="112"/>
        <v>-</v>
      </c>
      <c r="N450" s="13" t="str">
        <f t="shared" si="112"/>
        <v>-</v>
      </c>
      <c r="O450" s="13" t="str">
        <f t="shared" si="112"/>
        <v>-</v>
      </c>
      <c r="P450" s="13" t="str">
        <f t="shared" si="112"/>
        <v>-</v>
      </c>
      <c r="Q450" s="13" t="str">
        <f t="shared" si="112"/>
        <v>-</v>
      </c>
      <c r="R450" s="13" t="str">
        <f t="shared" si="112"/>
        <v>-</v>
      </c>
      <c r="S450" s="13" t="str">
        <f t="shared" si="112"/>
        <v>-</v>
      </c>
      <c r="T450" s="13" t="str">
        <f t="shared" si="112"/>
        <v>-</v>
      </c>
      <c r="U450" s="13" t="str">
        <f t="shared" si="112"/>
        <v>-</v>
      </c>
      <c r="V450" s="27" t="s">
        <v>13</v>
      </c>
      <c r="W450" s="4" t="s">
        <v>13</v>
      </c>
      <c r="X450" s="4" t="s">
        <v>13</v>
      </c>
      <c r="Y450" s="4" t="s">
        <v>13</v>
      </c>
      <c r="Z450" s="4" t="s">
        <v>13</v>
      </c>
      <c r="AA450" s="4" t="s">
        <v>13</v>
      </c>
      <c r="AB450" s="96" t="s">
        <v>13</v>
      </c>
      <c r="AC450" s="96" t="s">
        <v>13</v>
      </c>
      <c r="AD450" s="96" t="s">
        <v>13</v>
      </c>
      <c r="AE450" s="96" t="str">
        <f>IF(Tableau14556[[#This Row],[N° RNCP-RS]]="-","-","https://www.francecompetences.fr/recherche/rncp/"&amp;Tableau14556[[#This Row],[N° RNCP-RS]])</f>
        <v>-</v>
      </c>
      <c r="AF450" s="96" t="s">
        <v>13</v>
      </c>
      <c r="AG450" s="14" t="s">
        <v>13</v>
      </c>
      <c r="AH450" s="8" t="s">
        <v>13</v>
      </c>
      <c r="AI450" s="14" t="s">
        <v>13</v>
      </c>
      <c r="AJ450" s="8" t="s">
        <v>13</v>
      </c>
      <c r="AK450" s="8" t="s">
        <v>13</v>
      </c>
      <c r="AL450" s="14" t="s">
        <v>13</v>
      </c>
      <c r="AM450" s="14" t="s">
        <v>13</v>
      </c>
      <c r="AN450" s="14" t="s">
        <v>13</v>
      </c>
      <c r="AO450" s="14" t="s">
        <v>13</v>
      </c>
    </row>
    <row r="451" spans="1:41" hidden="1" x14ac:dyDescent="0.3">
      <c r="A451" s="11">
        <v>5</v>
      </c>
      <c r="B451" s="11" t="str">
        <f t="shared" si="111"/>
        <v>-</v>
      </c>
      <c r="C451" s="11" t="str">
        <f t="shared" si="111"/>
        <v>-</v>
      </c>
      <c r="D451" s="11" t="str">
        <f t="shared" si="111"/>
        <v>-</v>
      </c>
      <c r="E451" s="13" t="str">
        <f t="shared" si="111"/>
        <v>MFI138</v>
      </c>
      <c r="F451" s="13" t="str">
        <f>Tableau14556[[#This Row],[Code métier]]&amp;Tableau14556[[#This Row],[Compteur ne rien saisir]]</f>
        <v>MFI1385</v>
      </c>
      <c r="G451" s="11" t="str">
        <f t="shared" si="112"/>
        <v>ND</v>
      </c>
      <c r="H451" s="38" t="str">
        <f t="shared" si="112"/>
        <v>-</v>
      </c>
      <c r="I451" s="13" t="str">
        <f t="shared" si="112"/>
        <v>-</v>
      </c>
      <c r="J451" s="13" t="str">
        <f t="shared" si="112"/>
        <v>-</v>
      </c>
      <c r="K451" s="13" t="str">
        <f t="shared" si="112"/>
        <v>-</v>
      </c>
      <c r="L451" s="13" t="str">
        <f t="shared" si="112"/>
        <v>-</v>
      </c>
      <c r="M451" s="13" t="str">
        <f t="shared" si="112"/>
        <v>-</v>
      </c>
      <c r="N451" s="13" t="str">
        <f t="shared" si="112"/>
        <v>-</v>
      </c>
      <c r="O451" s="13" t="str">
        <f t="shared" si="112"/>
        <v>-</v>
      </c>
      <c r="P451" s="13" t="str">
        <f t="shared" si="112"/>
        <v>-</v>
      </c>
      <c r="Q451" s="13" t="str">
        <f t="shared" si="112"/>
        <v>-</v>
      </c>
      <c r="R451" s="13" t="str">
        <f t="shared" si="112"/>
        <v>-</v>
      </c>
      <c r="S451" s="13" t="str">
        <f t="shared" si="112"/>
        <v>-</v>
      </c>
      <c r="T451" s="13" t="str">
        <f t="shared" si="112"/>
        <v>-</v>
      </c>
      <c r="U451" s="13" t="str">
        <f t="shared" si="112"/>
        <v>-</v>
      </c>
      <c r="V451" s="27" t="s">
        <v>13</v>
      </c>
      <c r="W451" s="4" t="s">
        <v>13</v>
      </c>
      <c r="X451" s="4" t="s">
        <v>13</v>
      </c>
      <c r="Y451" s="4" t="s">
        <v>13</v>
      </c>
      <c r="Z451" s="4" t="s">
        <v>13</v>
      </c>
      <c r="AA451" s="4" t="s">
        <v>13</v>
      </c>
      <c r="AB451" s="96" t="s">
        <v>13</v>
      </c>
      <c r="AC451" s="96" t="s">
        <v>13</v>
      </c>
      <c r="AD451" s="96" t="s">
        <v>13</v>
      </c>
      <c r="AE451" s="96" t="str">
        <f>IF(Tableau14556[[#This Row],[N° RNCP-RS]]="-","-","https://www.francecompetences.fr/recherche/rncp/"&amp;Tableau14556[[#This Row],[N° RNCP-RS]])</f>
        <v>-</v>
      </c>
      <c r="AF451" s="96" t="s">
        <v>13</v>
      </c>
      <c r="AG451" s="14" t="s">
        <v>13</v>
      </c>
      <c r="AH451" s="8" t="s">
        <v>13</v>
      </c>
      <c r="AI451" s="14" t="s">
        <v>13</v>
      </c>
      <c r="AJ451" s="8" t="s">
        <v>13</v>
      </c>
      <c r="AK451" s="8" t="s">
        <v>13</v>
      </c>
      <c r="AL451" s="14" t="s">
        <v>13</v>
      </c>
      <c r="AM451" s="14" t="s">
        <v>13</v>
      </c>
      <c r="AN451" s="14" t="s">
        <v>13</v>
      </c>
      <c r="AO451" s="14" t="s">
        <v>13</v>
      </c>
    </row>
    <row r="452" spans="1:41" hidden="1" x14ac:dyDescent="0.3">
      <c r="A452" s="11">
        <v>6</v>
      </c>
      <c r="B452" s="11" t="str">
        <f t="shared" si="111"/>
        <v>-</v>
      </c>
      <c r="C452" s="11" t="str">
        <f t="shared" si="111"/>
        <v>-</v>
      </c>
      <c r="D452" s="11" t="str">
        <f t="shared" si="111"/>
        <v>-</v>
      </c>
      <c r="E452" s="13" t="str">
        <f t="shared" si="111"/>
        <v>MFI138</v>
      </c>
      <c r="F452" s="13" t="str">
        <f>Tableau14556[[#This Row],[Code métier]]&amp;Tableau14556[[#This Row],[Compteur ne rien saisir]]</f>
        <v>MFI1386</v>
      </c>
      <c r="G452" s="11" t="str">
        <f t="shared" si="112"/>
        <v>ND</v>
      </c>
      <c r="H452" s="38" t="str">
        <f t="shared" si="112"/>
        <v>-</v>
      </c>
      <c r="I452" s="13" t="str">
        <f t="shared" si="112"/>
        <v>-</v>
      </c>
      <c r="J452" s="13" t="str">
        <f t="shared" si="112"/>
        <v>-</v>
      </c>
      <c r="K452" s="13" t="str">
        <f t="shared" si="112"/>
        <v>-</v>
      </c>
      <c r="L452" s="13" t="str">
        <f t="shared" si="112"/>
        <v>-</v>
      </c>
      <c r="M452" s="13" t="str">
        <f t="shared" si="112"/>
        <v>-</v>
      </c>
      <c r="N452" s="13" t="str">
        <f t="shared" si="112"/>
        <v>-</v>
      </c>
      <c r="O452" s="13" t="str">
        <f t="shared" si="112"/>
        <v>-</v>
      </c>
      <c r="P452" s="13" t="str">
        <f t="shared" si="112"/>
        <v>-</v>
      </c>
      <c r="Q452" s="13" t="str">
        <f t="shared" si="112"/>
        <v>-</v>
      </c>
      <c r="R452" s="13" t="str">
        <f t="shared" si="112"/>
        <v>-</v>
      </c>
      <c r="S452" s="13" t="str">
        <f t="shared" si="112"/>
        <v>-</v>
      </c>
      <c r="T452" s="13" t="str">
        <f t="shared" si="112"/>
        <v>-</v>
      </c>
      <c r="U452" s="13" t="str">
        <f t="shared" si="112"/>
        <v>-</v>
      </c>
      <c r="V452" s="27" t="s">
        <v>13</v>
      </c>
      <c r="W452" s="4" t="s">
        <v>13</v>
      </c>
      <c r="X452" s="4" t="s">
        <v>13</v>
      </c>
      <c r="Y452" s="4" t="s">
        <v>13</v>
      </c>
      <c r="Z452" s="4" t="s">
        <v>13</v>
      </c>
      <c r="AA452" s="4" t="s">
        <v>13</v>
      </c>
      <c r="AB452" s="96" t="s">
        <v>13</v>
      </c>
      <c r="AC452" s="96" t="s">
        <v>13</v>
      </c>
      <c r="AD452" s="96" t="s">
        <v>13</v>
      </c>
      <c r="AE452" s="96" t="str">
        <f>IF(Tableau14556[[#This Row],[N° RNCP-RS]]="-","-","https://www.francecompetences.fr/recherche/rncp/"&amp;Tableau14556[[#This Row],[N° RNCP-RS]])</f>
        <v>-</v>
      </c>
      <c r="AF452" s="96" t="s">
        <v>13</v>
      </c>
      <c r="AG452" s="14" t="s">
        <v>13</v>
      </c>
      <c r="AH452" s="8" t="s">
        <v>13</v>
      </c>
      <c r="AI452" s="14" t="s">
        <v>13</v>
      </c>
      <c r="AJ452" s="8" t="s">
        <v>13</v>
      </c>
      <c r="AK452" s="8" t="s">
        <v>13</v>
      </c>
      <c r="AL452" s="14" t="s">
        <v>13</v>
      </c>
      <c r="AM452" s="14" t="s">
        <v>13</v>
      </c>
      <c r="AN452" s="14" t="s">
        <v>13</v>
      </c>
      <c r="AO452" s="14" t="s">
        <v>13</v>
      </c>
    </row>
    <row r="453" spans="1:41" hidden="1" x14ac:dyDescent="0.3">
      <c r="A453" s="11">
        <v>7</v>
      </c>
      <c r="B453" s="11" t="str">
        <f t="shared" si="111"/>
        <v>-</v>
      </c>
      <c r="C453" s="11" t="str">
        <f t="shared" si="111"/>
        <v>-</v>
      </c>
      <c r="D453" s="11" t="str">
        <f t="shared" si="111"/>
        <v>-</v>
      </c>
      <c r="E453" s="13" t="str">
        <f t="shared" si="111"/>
        <v>MFI138</v>
      </c>
      <c r="F453" s="13" t="str">
        <f>Tableau14556[[#This Row],[Code métier]]&amp;Tableau14556[[#This Row],[Compteur ne rien saisir]]</f>
        <v>MFI1387</v>
      </c>
      <c r="G453" s="11" t="str">
        <f t="shared" si="112"/>
        <v>ND</v>
      </c>
      <c r="H453" s="38" t="str">
        <f t="shared" si="112"/>
        <v>-</v>
      </c>
      <c r="I453" s="13" t="str">
        <f t="shared" si="112"/>
        <v>-</v>
      </c>
      <c r="J453" s="13" t="str">
        <f t="shared" si="112"/>
        <v>-</v>
      </c>
      <c r="K453" s="13" t="str">
        <f t="shared" si="112"/>
        <v>-</v>
      </c>
      <c r="L453" s="13" t="str">
        <f t="shared" si="112"/>
        <v>-</v>
      </c>
      <c r="M453" s="13" t="str">
        <f t="shared" si="112"/>
        <v>-</v>
      </c>
      <c r="N453" s="13" t="str">
        <f t="shared" si="112"/>
        <v>-</v>
      </c>
      <c r="O453" s="13" t="str">
        <f t="shared" si="112"/>
        <v>-</v>
      </c>
      <c r="P453" s="13" t="str">
        <f t="shared" si="112"/>
        <v>-</v>
      </c>
      <c r="Q453" s="13" t="str">
        <f t="shared" si="112"/>
        <v>-</v>
      </c>
      <c r="R453" s="13" t="str">
        <f t="shared" si="112"/>
        <v>-</v>
      </c>
      <c r="S453" s="13" t="str">
        <f t="shared" si="112"/>
        <v>-</v>
      </c>
      <c r="T453" s="13" t="str">
        <f t="shared" si="112"/>
        <v>-</v>
      </c>
      <c r="U453" s="13" t="str">
        <f t="shared" si="112"/>
        <v>-</v>
      </c>
      <c r="V453" s="27" t="s">
        <v>13</v>
      </c>
      <c r="W453" s="4" t="s">
        <v>13</v>
      </c>
      <c r="X453" s="4" t="s">
        <v>13</v>
      </c>
      <c r="Y453" s="4" t="s">
        <v>13</v>
      </c>
      <c r="Z453" s="4" t="s">
        <v>13</v>
      </c>
      <c r="AA453" s="4" t="s">
        <v>13</v>
      </c>
      <c r="AB453" s="96" t="s">
        <v>13</v>
      </c>
      <c r="AC453" s="96" t="s">
        <v>13</v>
      </c>
      <c r="AD453" s="96" t="s">
        <v>13</v>
      </c>
      <c r="AE453" s="96" t="str">
        <f>IF(Tableau14556[[#This Row],[N° RNCP-RS]]="-","-","https://www.francecompetences.fr/recherche/rncp/"&amp;Tableau14556[[#This Row],[N° RNCP-RS]])</f>
        <v>-</v>
      </c>
      <c r="AF453" s="96" t="s">
        <v>13</v>
      </c>
      <c r="AG453" s="14" t="s">
        <v>13</v>
      </c>
      <c r="AH453" s="8" t="s">
        <v>13</v>
      </c>
      <c r="AI453" s="14" t="s">
        <v>13</v>
      </c>
      <c r="AJ453" s="8" t="s">
        <v>13</v>
      </c>
      <c r="AK453" s="8" t="s">
        <v>13</v>
      </c>
      <c r="AL453" s="14" t="s">
        <v>13</v>
      </c>
      <c r="AM453" s="14" t="s">
        <v>13</v>
      </c>
      <c r="AN453" s="14" t="s">
        <v>13</v>
      </c>
      <c r="AO453" s="14" t="s">
        <v>13</v>
      </c>
    </row>
    <row r="454" spans="1:41" hidden="1" x14ac:dyDescent="0.3">
      <c r="A454" s="11">
        <v>8</v>
      </c>
      <c r="B454" s="11" t="str">
        <f t="shared" si="111"/>
        <v>-</v>
      </c>
      <c r="C454" s="11" t="str">
        <f t="shared" si="111"/>
        <v>-</v>
      </c>
      <c r="D454" s="11" t="str">
        <f t="shared" si="111"/>
        <v>-</v>
      </c>
      <c r="E454" s="13" t="str">
        <f t="shared" si="111"/>
        <v>MFI138</v>
      </c>
      <c r="F454" s="13" t="str">
        <f>Tableau14556[[#This Row],[Code métier]]&amp;Tableau14556[[#This Row],[Compteur ne rien saisir]]</f>
        <v>MFI1388</v>
      </c>
      <c r="G454" s="11" t="str">
        <f t="shared" si="112"/>
        <v>ND</v>
      </c>
      <c r="H454" s="38" t="str">
        <f t="shared" si="112"/>
        <v>-</v>
      </c>
      <c r="I454" s="13" t="str">
        <f t="shared" si="112"/>
        <v>-</v>
      </c>
      <c r="J454" s="13" t="str">
        <f t="shared" si="112"/>
        <v>-</v>
      </c>
      <c r="K454" s="13" t="str">
        <f t="shared" si="112"/>
        <v>-</v>
      </c>
      <c r="L454" s="13" t="str">
        <f t="shared" si="112"/>
        <v>-</v>
      </c>
      <c r="M454" s="13" t="str">
        <f t="shared" si="112"/>
        <v>-</v>
      </c>
      <c r="N454" s="13" t="str">
        <f t="shared" si="112"/>
        <v>-</v>
      </c>
      <c r="O454" s="13" t="str">
        <f t="shared" si="112"/>
        <v>-</v>
      </c>
      <c r="P454" s="13" t="str">
        <f t="shared" si="112"/>
        <v>-</v>
      </c>
      <c r="Q454" s="13" t="str">
        <f t="shared" si="112"/>
        <v>-</v>
      </c>
      <c r="R454" s="13" t="str">
        <f t="shared" si="112"/>
        <v>-</v>
      </c>
      <c r="S454" s="13" t="str">
        <f t="shared" si="112"/>
        <v>-</v>
      </c>
      <c r="T454" s="13" t="str">
        <f t="shared" si="112"/>
        <v>-</v>
      </c>
      <c r="U454" s="13" t="str">
        <f t="shared" si="112"/>
        <v>-</v>
      </c>
      <c r="V454" s="27" t="s">
        <v>13</v>
      </c>
      <c r="W454" s="4" t="s">
        <v>13</v>
      </c>
      <c r="X454" s="4" t="s">
        <v>13</v>
      </c>
      <c r="Y454" s="4" t="s">
        <v>13</v>
      </c>
      <c r="Z454" s="4" t="s">
        <v>13</v>
      </c>
      <c r="AA454" s="4" t="s">
        <v>13</v>
      </c>
      <c r="AB454" s="96" t="s">
        <v>13</v>
      </c>
      <c r="AC454" s="96" t="s">
        <v>13</v>
      </c>
      <c r="AD454" s="96" t="s">
        <v>13</v>
      </c>
      <c r="AE454" s="96" t="str">
        <f>IF(Tableau14556[[#This Row],[N° RNCP-RS]]="-","-","https://www.francecompetences.fr/recherche/rncp/"&amp;Tableau14556[[#This Row],[N° RNCP-RS]])</f>
        <v>-</v>
      </c>
      <c r="AF454" s="96" t="s">
        <v>13</v>
      </c>
      <c r="AG454" s="14" t="s">
        <v>13</v>
      </c>
      <c r="AH454" s="8" t="s">
        <v>13</v>
      </c>
      <c r="AI454" s="14" t="s">
        <v>13</v>
      </c>
      <c r="AJ454" s="8" t="s">
        <v>13</v>
      </c>
      <c r="AK454" s="8" t="s">
        <v>13</v>
      </c>
      <c r="AL454" s="14" t="s">
        <v>13</v>
      </c>
      <c r="AM454" s="14" t="s">
        <v>13</v>
      </c>
      <c r="AN454" s="14" t="s">
        <v>13</v>
      </c>
      <c r="AO454" s="14" t="s">
        <v>13</v>
      </c>
    </row>
    <row r="455" spans="1:41" hidden="1" x14ac:dyDescent="0.3">
      <c r="A455" s="11">
        <v>9</v>
      </c>
      <c r="B455" s="11" t="str">
        <f t="shared" si="111"/>
        <v>-</v>
      </c>
      <c r="C455" s="11" t="str">
        <f t="shared" si="111"/>
        <v>-</v>
      </c>
      <c r="D455" s="11" t="str">
        <f t="shared" si="111"/>
        <v>-</v>
      </c>
      <c r="E455" s="13" t="str">
        <f t="shared" si="111"/>
        <v>MFI138</v>
      </c>
      <c r="F455" s="13" t="str">
        <f>Tableau14556[[#This Row],[Code métier]]&amp;Tableau14556[[#This Row],[Compteur ne rien saisir]]</f>
        <v>MFI1389</v>
      </c>
      <c r="G455" s="11" t="str">
        <f t="shared" si="112"/>
        <v>ND</v>
      </c>
      <c r="H455" s="38" t="str">
        <f t="shared" si="112"/>
        <v>-</v>
      </c>
      <c r="I455" s="13" t="str">
        <f t="shared" si="112"/>
        <v>-</v>
      </c>
      <c r="J455" s="13" t="str">
        <f t="shared" si="112"/>
        <v>-</v>
      </c>
      <c r="K455" s="13" t="str">
        <f t="shared" si="112"/>
        <v>-</v>
      </c>
      <c r="L455" s="13" t="str">
        <f t="shared" si="112"/>
        <v>-</v>
      </c>
      <c r="M455" s="13" t="str">
        <f t="shared" si="112"/>
        <v>-</v>
      </c>
      <c r="N455" s="13" t="str">
        <f t="shared" si="112"/>
        <v>-</v>
      </c>
      <c r="O455" s="13" t="str">
        <f t="shared" si="112"/>
        <v>-</v>
      </c>
      <c r="P455" s="13" t="str">
        <f t="shared" si="112"/>
        <v>-</v>
      </c>
      <c r="Q455" s="13" t="str">
        <f t="shared" si="112"/>
        <v>-</v>
      </c>
      <c r="R455" s="13" t="str">
        <f t="shared" si="112"/>
        <v>-</v>
      </c>
      <c r="S455" s="13" t="str">
        <f t="shared" si="112"/>
        <v>-</v>
      </c>
      <c r="T455" s="13" t="str">
        <f t="shared" si="112"/>
        <v>-</v>
      </c>
      <c r="U455" s="13" t="str">
        <f t="shared" si="112"/>
        <v>-</v>
      </c>
      <c r="V455" s="27" t="s">
        <v>13</v>
      </c>
      <c r="W455" s="4" t="s">
        <v>13</v>
      </c>
      <c r="X455" s="4" t="s">
        <v>13</v>
      </c>
      <c r="Y455" s="4" t="s">
        <v>13</v>
      </c>
      <c r="Z455" s="4" t="s">
        <v>13</v>
      </c>
      <c r="AA455" s="4" t="s">
        <v>13</v>
      </c>
      <c r="AB455" s="96" t="s">
        <v>13</v>
      </c>
      <c r="AC455" s="96" t="s">
        <v>13</v>
      </c>
      <c r="AD455" s="96" t="s">
        <v>13</v>
      </c>
      <c r="AE455" s="96" t="str">
        <f>IF(Tableau14556[[#This Row],[N° RNCP-RS]]="-","-","https://www.francecompetences.fr/recherche/rncp/"&amp;Tableau14556[[#This Row],[N° RNCP-RS]])</f>
        <v>-</v>
      </c>
      <c r="AF455" s="96" t="s">
        <v>13</v>
      </c>
      <c r="AG455" s="14" t="s">
        <v>13</v>
      </c>
      <c r="AH455" s="8" t="s">
        <v>13</v>
      </c>
      <c r="AI455" s="14" t="s">
        <v>13</v>
      </c>
      <c r="AJ455" s="8" t="s">
        <v>13</v>
      </c>
      <c r="AK455" s="8" t="s">
        <v>13</v>
      </c>
      <c r="AL455" s="14" t="s">
        <v>13</v>
      </c>
      <c r="AM455" s="14" t="s">
        <v>13</v>
      </c>
      <c r="AN455" s="14" t="s">
        <v>13</v>
      </c>
      <c r="AO455" s="14" t="s">
        <v>13</v>
      </c>
    </row>
    <row r="456" spans="1:41" hidden="1" x14ac:dyDescent="0.3">
      <c r="A456" s="11">
        <v>10</v>
      </c>
      <c r="B456" s="11" t="str">
        <f t="shared" si="111"/>
        <v>-</v>
      </c>
      <c r="C456" s="11" t="str">
        <f t="shared" si="111"/>
        <v>-</v>
      </c>
      <c r="D456" s="11" t="str">
        <f t="shared" si="111"/>
        <v>-</v>
      </c>
      <c r="E456" s="13" t="str">
        <f t="shared" si="111"/>
        <v>MFI138</v>
      </c>
      <c r="F456" s="13" t="str">
        <f>Tableau14556[[#This Row],[Code métier]]&amp;Tableau14556[[#This Row],[Compteur ne rien saisir]]</f>
        <v>MFI13810</v>
      </c>
      <c r="G456" s="11" t="str">
        <f t="shared" si="112"/>
        <v>ND</v>
      </c>
      <c r="H456" s="38" t="str">
        <f t="shared" si="112"/>
        <v>-</v>
      </c>
      <c r="I456" s="13" t="str">
        <f t="shared" si="112"/>
        <v>-</v>
      </c>
      <c r="J456" s="13" t="str">
        <f t="shared" si="112"/>
        <v>-</v>
      </c>
      <c r="K456" s="13" t="str">
        <f t="shared" si="112"/>
        <v>-</v>
      </c>
      <c r="L456" s="13" t="str">
        <f t="shared" si="112"/>
        <v>-</v>
      </c>
      <c r="M456" s="13" t="str">
        <f t="shared" si="112"/>
        <v>-</v>
      </c>
      <c r="N456" s="13" t="str">
        <f t="shared" si="112"/>
        <v>-</v>
      </c>
      <c r="O456" s="13" t="str">
        <f t="shared" si="112"/>
        <v>-</v>
      </c>
      <c r="P456" s="13" t="str">
        <f t="shared" si="112"/>
        <v>-</v>
      </c>
      <c r="Q456" s="13" t="str">
        <f t="shared" si="112"/>
        <v>-</v>
      </c>
      <c r="R456" s="13" t="str">
        <f t="shared" si="112"/>
        <v>-</v>
      </c>
      <c r="S456" s="13" t="str">
        <f t="shared" si="112"/>
        <v>-</v>
      </c>
      <c r="T456" s="13" t="str">
        <f t="shared" si="112"/>
        <v>-</v>
      </c>
      <c r="U456" s="13" t="str">
        <f t="shared" si="112"/>
        <v>-</v>
      </c>
      <c r="V456" s="27" t="s">
        <v>13</v>
      </c>
      <c r="W456" s="4" t="s">
        <v>13</v>
      </c>
      <c r="X456" s="4" t="s">
        <v>13</v>
      </c>
      <c r="Y456" s="4" t="s">
        <v>13</v>
      </c>
      <c r="Z456" s="4" t="s">
        <v>13</v>
      </c>
      <c r="AA456" s="4" t="s">
        <v>13</v>
      </c>
      <c r="AB456" s="96" t="s">
        <v>13</v>
      </c>
      <c r="AC456" s="96" t="s">
        <v>13</v>
      </c>
      <c r="AD456" s="96" t="s">
        <v>13</v>
      </c>
      <c r="AE456" s="96" t="str">
        <f>IF(Tableau14556[[#This Row],[N° RNCP-RS]]="-","-","https://www.francecompetences.fr/recherche/rncp/"&amp;Tableau14556[[#This Row],[N° RNCP-RS]])</f>
        <v>-</v>
      </c>
      <c r="AF456" s="96" t="s">
        <v>13</v>
      </c>
      <c r="AG456" s="14" t="s">
        <v>13</v>
      </c>
      <c r="AH456" s="8" t="s">
        <v>13</v>
      </c>
      <c r="AI456" s="14" t="s">
        <v>13</v>
      </c>
      <c r="AJ456" s="8" t="s">
        <v>13</v>
      </c>
      <c r="AK456" s="8" t="s">
        <v>13</v>
      </c>
      <c r="AL456" s="14" t="s">
        <v>13</v>
      </c>
      <c r="AM456" s="14" t="s">
        <v>13</v>
      </c>
      <c r="AN456" s="14" t="s">
        <v>13</v>
      </c>
      <c r="AO456" s="14" t="s">
        <v>13</v>
      </c>
    </row>
    <row r="457" spans="1:41" hidden="1" x14ac:dyDescent="0.3">
      <c r="A457" s="11">
        <v>11</v>
      </c>
      <c r="B457" s="11" t="str">
        <f t="shared" si="111"/>
        <v>-</v>
      </c>
      <c r="C457" s="11" t="str">
        <f t="shared" si="111"/>
        <v>-</v>
      </c>
      <c r="D457" s="11" t="str">
        <f t="shared" si="111"/>
        <v>-</v>
      </c>
      <c r="E457" s="13" t="str">
        <f t="shared" si="111"/>
        <v>MFI138</v>
      </c>
      <c r="F457" s="13" t="str">
        <f>Tableau14556[[#This Row],[Code métier]]&amp;Tableau14556[[#This Row],[Compteur ne rien saisir]]</f>
        <v>MFI13811</v>
      </c>
      <c r="G457" s="11" t="str">
        <f t="shared" si="112"/>
        <v>ND</v>
      </c>
      <c r="H457" s="38" t="str">
        <f t="shared" si="112"/>
        <v>-</v>
      </c>
      <c r="I457" s="13" t="str">
        <f t="shared" si="112"/>
        <v>-</v>
      </c>
      <c r="J457" s="13" t="str">
        <f t="shared" si="112"/>
        <v>-</v>
      </c>
      <c r="K457" s="13" t="str">
        <f t="shared" si="112"/>
        <v>-</v>
      </c>
      <c r="L457" s="13" t="str">
        <f t="shared" ref="L457:U458" si="113">IF(L455="","",L455)</f>
        <v>-</v>
      </c>
      <c r="M457" s="13" t="str">
        <f t="shared" si="113"/>
        <v>-</v>
      </c>
      <c r="N457" s="13" t="str">
        <f t="shared" si="113"/>
        <v>-</v>
      </c>
      <c r="O457" s="13" t="str">
        <f t="shared" si="113"/>
        <v>-</v>
      </c>
      <c r="P457" s="13" t="str">
        <f t="shared" si="113"/>
        <v>-</v>
      </c>
      <c r="Q457" s="13" t="str">
        <f t="shared" si="113"/>
        <v>-</v>
      </c>
      <c r="R457" s="13" t="str">
        <f t="shared" si="113"/>
        <v>-</v>
      </c>
      <c r="S457" s="13" t="str">
        <f t="shared" si="113"/>
        <v>-</v>
      </c>
      <c r="T457" s="13" t="str">
        <f t="shared" si="113"/>
        <v>-</v>
      </c>
      <c r="U457" s="13" t="str">
        <f t="shared" si="113"/>
        <v>-</v>
      </c>
      <c r="V457" s="27" t="s">
        <v>13</v>
      </c>
      <c r="W457" s="4" t="s">
        <v>13</v>
      </c>
      <c r="X457" s="4" t="s">
        <v>13</v>
      </c>
      <c r="Y457" s="4" t="s">
        <v>13</v>
      </c>
      <c r="Z457" s="4" t="s">
        <v>13</v>
      </c>
      <c r="AA457" s="4" t="s">
        <v>13</v>
      </c>
      <c r="AB457" s="96" t="s">
        <v>13</v>
      </c>
      <c r="AC457" s="96" t="s">
        <v>13</v>
      </c>
      <c r="AD457" s="96" t="s">
        <v>13</v>
      </c>
      <c r="AE457" s="96" t="str">
        <f>IF(Tableau14556[[#This Row],[N° RNCP-RS]]="-","-","https://www.francecompetences.fr/recherche/rncp/"&amp;Tableau14556[[#This Row],[N° RNCP-RS]])</f>
        <v>-</v>
      </c>
      <c r="AF457" s="96" t="s">
        <v>13</v>
      </c>
      <c r="AG457" s="14" t="s">
        <v>13</v>
      </c>
      <c r="AH457" s="8" t="s">
        <v>13</v>
      </c>
      <c r="AI457" s="14" t="s">
        <v>13</v>
      </c>
      <c r="AJ457" s="8" t="s">
        <v>13</v>
      </c>
      <c r="AK457" s="8" t="s">
        <v>13</v>
      </c>
      <c r="AL457" s="14" t="s">
        <v>13</v>
      </c>
      <c r="AM457" s="14" t="s">
        <v>13</v>
      </c>
      <c r="AN457" s="14" t="s">
        <v>13</v>
      </c>
      <c r="AO457" s="14" t="s">
        <v>13</v>
      </c>
    </row>
    <row r="458" spans="1:41" hidden="1" x14ac:dyDescent="0.3">
      <c r="A458" s="11">
        <v>12</v>
      </c>
      <c r="B458" s="11" t="str">
        <f t="shared" si="111"/>
        <v>-</v>
      </c>
      <c r="C458" s="11" t="str">
        <f t="shared" si="111"/>
        <v>-</v>
      </c>
      <c r="D458" s="11" t="str">
        <f t="shared" si="111"/>
        <v>-</v>
      </c>
      <c r="E458" s="13" t="str">
        <f t="shared" si="111"/>
        <v>MFI138</v>
      </c>
      <c r="F458" s="13" t="str">
        <f>Tableau14556[[#This Row],[Code métier]]&amp;Tableau14556[[#This Row],[Compteur ne rien saisir]]</f>
        <v>MFI13812</v>
      </c>
      <c r="G458" s="11" t="str">
        <f t="shared" si="112"/>
        <v>ND</v>
      </c>
      <c r="H458" s="38" t="str">
        <f t="shared" si="112"/>
        <v>-</v>
      </c>
      <c r="I458" s="13" t="str">
        <f t="shared" si="112"/>
        <v>-</v>
      </c>
      <c r="J458" s="13" t="str">
        <f t="shared" si="112"/>
        <v>-</v>
      </c>
      <c r="K458" s="13" t="str">
        <f t="shared" si="112"/>
        <v>-</v>
      </c>
      <c r="L458" s="13" t="str">
        <f t="shared" si="113"/>
        <v>-</v>
      </c>
      <c r="M458" s="13" t="str">
        <f t="shared" si="113"/>
        <v>-</v>
      </c>
      <c r="N458" s="13" t="str">
        <f t="shared" si="113"/>
        <v>-</v>
      </c>
      <c r="O458" s="13" t="str">
        <f t="shared" si="113"/>
        <v>-</v>
      </c>
      <c r="P458" s="13" t="str">
        <f t="shared" si="113"/>
        <v>-</v>
      </c>
      <c r="Q458" s="13" t="str">
        <f t="shared" si="113"/>
        <v>-</v>
      </c>
      <c r="R458" s="13" t="str">
        <f t="shared" si="113"/>
        <v>-</v>
      </c>
      <c r="S458" s="13" t="str">
        <f t="shared" si="113"/>
        <v>-</v>
      </c>
      <c r="T458" s="13" t="str">
        <f t="shared" si="113"/>
        <v>-</v>
      </c>
      <c r="U458" s="13" t="str">
        <f t="shared" si="113"/>
        <v>-</v>
      </c>
      <c r="V458" s="27" t="s">
        <v>13</v>
      </c>
      <c r="W458" s="4" t="s">
        <v>13</v>
      </c>
      <c r="X458" s="4" t="s">
        <v>13</v>
      </c>
      <c r="Y458" s="4" t="s">
        <v>13</v>
      </c>
      <c r="Z458" s="4" t="s">
        <v>13</v>
      </c>
      <c r="AA458" s="4" t="s">
        <v>13</v>
      </c>
      <c r="AB458" s="96" t="s">
        <v>13</v>
      </c>
      <c r="AC458" s="96" t="s">
        <v>13</v>
      </c>
      <c r="AD458" s="96" t="s">
        <v>13</v>
      </c>
      <c r="AE458" s="96" t="str">
        <f>IF(Tableau14556[[#This Row],[N° RNCP-RS]]="-","-","https://www.francecompetences.fr/recherche/rncp/"&amp;Tableau14556[[#This Row],[N° RNCP-RS]])</f>
        <v>-</v>
      </c>
      <c r="AF458" s="96" t="s">
        <v>13</v>
      </c>
      <c r="AG458" s="14" t="s">
        <v>13</v>
      </c>
      <c r="AH458" s="8" t="s">
        <v>13</v>
      </c>
      <c r="AI458" s="14" t="s">
        <v>13</v>
      </c>
      <c r="AJ458" s="8" t="s">
        <v>13</v>
      </c>
      <c r="AK458" s="8" t="s">
        <v>13</v>
      </c>
      <c r="AL458" s="14" t="s">
        <v>13</v>
      </c>
      <c r="AM458" s="14" t="s">
        <v>13</v>
      </c>
      <c r="AN458" s="14" t="s">
        <v>13</v>
      </c>
      <c r="AO458" s="14" t="s">
        <v>13</v>
      </c>
    </row>
    <row r="459" spans="1:41" hidden="1" x14ac:dyDescent="0.3">
      <c r="A459" s="12">
        <v>1</v>
      </c>
      <c r="B459" s="7" t="s">
        <v>13</v>
      </c>
      <c r="C459" s="35" t="s">
        <v>13</v>
      </c>
      <c r="D459" s="7" t="s">
        <v>13</v>
      </c>
      <c r="E459" s="12" t="s">
        <v>80</v>
      </c>
      <c r="F459" s="12" t="str">
        <f>Tableau14556[[#This Row],[Code métier]]&amp;Tableau14556[[#This Row],[Compteur ne rien saisir]]</f>
        <v>MFI1391</v>
      </c>
      <c r="G459" s="35" t="s">
        <v>20</v>
      </c>
      <c r="H459" s="36" t="s">
        <v>13</v>
      </c>
      <c r="I459" s="8" t="s">
        <v>13</v>
      </c>
      <c r="J459" s="8" t="s">
        <v>13</v>
      </c>
      <c r="K459" s="8" t="s">
        <v>13</v>
      </c>
      <c r="L459" s="8" t="s">
        <v>13</v>
      </c>
      <c r="M459" s="8" t="s">
        <v>13</v>
      </c>
      <c r="N459" s="8" t="s">
        <v>13</v>
      </c>
      <c r="O459" s="8" t="s">
        <v>13</v>
      </c>
      <c r="P459" s="8" t="s">
        <v>13</v>
      </c>
      <c r="Q459" s="8" t="s">
        <v>13</v>
      </c>
      <c r="R459" s="8" t="s">
        <v>13</v>
      </c>
      <c r="S459" s="8" t="s">
        <v>13</v>
      </c>
      <c r="T459" s="8" t="s">
        <v>13</v>
      </c>
      <c r="U459" s="8" t="s">
        <v>13</v>
      </c>
      <c r="V459" s="27" t="s">
        <v>13</v>
      </c>
      <c r="W459" s="4" t="s">
        <v>13</v>
      </c>
      <c r="X459" s="4" t="s">
        <v>13</v>
      </c>
      <c r="Y459" s="4" t="s">
        <v>13</v>
      </c>
      <c r="Z459" s="4" t="s">
        <v>13</v>
      </c>
      <c r="AA459" s="4" t="s">
        <v>13</v>
      </c>
      <c r="AB459" s="94" t="s">
        <v>13</v>
      </c>
      <c r="AC459" s="94" t="s">
        <v>13</v>
      </c>
      <c r="AD459" s="94" t="s">
        <v>13</v>
      </c>
      <c r="AE459" s="94" t="str">
        <f>IF(Tableau14556[[#This Row],[N° RNCP-RS]]="-","-","https://www.francecompetences.fr/recherche/rncp/"&amp;Tableau14556[[#This Row],[N° RNCP-RS]])</f>
        <v>-</v>
      </c>
      <c r="AF459" s="94" t="s">
        <v>13</v>
      </c>
      <c r="AG459" s="11" t="s">
        <v>13</v>
      </c>
      <c r="AH459" s="5" t="s">
        <v>13</v>
      </c>
      <c r="AI459" s="11" t="s">
        <v>13</v>
      </c>
      <c r="AJ459" s="5" t="s">
        <v>13</v>
      </c>
      <c r="AK459" s="5" t="s">
        <v>13</v>
      </c>
      <c r="AL459" s="11" t="s">
        <v>13</v>
      </c>
      <c r="AM459" s="11" t="s">
        <v>13</v>
      </c>
      <c r="AN459" s="11" t="s">
        <v>13</v>
      </c>
      <c r="AO459" s="11" t="s">
        <v>13</v>
      </c>
    </row>
    <row r="460" spans="1:41" hidden="1" x14ac:dyDescent="0.3">
      <c r="A460" s="12">
        <v>2</v>
      </c>
      <c r="B460" s="12" t="str">
        <f t="shared" ref="B460:E470" si="114">IF(B459="","",B459)</f>
        <v>-</v>
      </c>
      <c r="C460" s="12" t="str">
        <f t="shared" si="114"/>
        <v>-</v>
      </c>
      <c r="D460" s="12" t="str">
        <f t="shared" si="114"/>
        <v>-</v>
      </c>
      <c r="E460" s="12" t="str">
        <f t="shared" si="114"/>
        <v>MFI139</v>
      </c>
      <c r="F460" s="12" t="str">
        <f>Tableau14556[[#This Row],[Code métier]]&amp;Tableau14556[[#This Row],[Compteur ne rien saisir]]</f>
        <v>MFI1392</v>
      </c>
      <c r="G460" s="12" t="str">
        <f t="shared" ref="G460:U470" si="115">IF(G459="","",G459)</f>
        <v>ND</v>
      </c>
      <c r="H460" s="39" t="str">
        <f t="shared" si="115"/>
        <v>-</v>
      </c>
      <c r="I460" s="14" t="str">
        <f t="shared" si="115"/>
        <v>-</v>
      </c>
      <c r="J460" s="14" t="str">
        <f t="shared" si="115"/>
        <v>-</v>
      </c>
      <c r="K460" s="14" t="str">
        <f t="shared" si="115"/>
        <v>-</v>
      </c>
      <c r="L460" s="14" t="str">
        <f t="shared" si="115"/>
        <v>-</v>
      </c>
      <c r="M460" s="14" t="str">
        <f t="shared" si="115"/>
        <v>-</v>
      </c>
      <c r="N460" s="14" t="str">
        <f t="shared" si="115"/>
        <v>-</v>
      </c>
      <c r="O460" s="14" t="str">
        <f t="shared" si="115"/>
        <v>-</v>
      </c>
      <c r="P460" s="14" t="str">
        <f t="shared" si="115"/>
        <v>-</v>
      </c>
      <c r="Q460" s="14" t="str">
        <f t="shared" si="115"/>
        <v>-</v>
      </c>
      <c r="R460" s="14" t="str">
        <f t="shared" si="115"/>
        <v>-</v>
      </c>
      <c r="S460" s="14" t="str">
        <f t="shared" si="115"/>
        <v>-</v>
      </c>
      <c r="T460" s="14" t="str">
        <f t="shared" si="115"/>
        <v>-</v>
      </c>
      <c r="U460" s="14" t="str">
        <f t="shared" si="115"/>
        <v>-</v>
      </c>
      <c r="V460" s="27" t="s">
        <v>13</v>
      </c>
      <c r="W460" s="4" t="s">
        <v>13</v>
      </c>
      <c r="X460" s="4" t="s">
        <v>13</v>
      </c>
      <c r="Y460" s="4" t="s">
        <v>13</v>
      </c>
      <c r="Z460" s="4" t="s">
        <v>13</v>
      </c>
      <c r="AA460" s="4" t="s">
        <v>13</v>
      </c>
      <c r="AB460" s="95" t="s">
        <v>13</v>
      </c>
      <c r="AC460" s="95" t="s">
        <v>13</v>
      </c>
      <c r="AD460" s="95" t="s">
        <v>13</v>
      </c>
      <c r="AE460" s="95" t="str">
        <f>IF(Tableau14556[[#This Row],[N° RNCP-RS]]="-","-","https://www.francecompetences.fr/recherche/rncp/"&amp;Tableau14556[[#This Row],[N° RNCP-RS]])</f>
        <v>-</v>
      </c>
      <c r="AF460" s="95" t="s">
        <v>13</v>
      </c>
      <c r="AG460" s="13" t="s">
        <v>13</v>
      </c>
      <c r="AH460" s="26" t="s">
        <v>13</v>
      </c>
      <c r="AI460" s="13" t="s">
        <v>13</v>
      </c>
      <c r="AJ460" s="26" t="s">
        <v>13</v>
      </c>
      <c r="AK460" s="26" t="s">
        <v>13</v>
      </c>
      <c r="AL460" s="13" t="s">
        <v>13</v>
      </c>
      <c r="AM460" s="13" t="s">
        <v>13</v>
      </c>
      <c r="AN460" s="13" t="s">
        <v>13</v>
      </c>
      <c r="AO460" s="13" t="s">
        <v>13</v>
      </c>
    </row>
    <row r="461" spans="1:41" hidden="1" x14ac:dyDescent="0.3">
      <c r="A461" s="12">
        <v>3</v>
      </c>
      <c r="B461" s="12" t="str">
        <f t="shared" si="114"/>
        <v>-</v>
      </c>
      <c r="C461" s="12" t="str">
        <f t="shared" si="114"/>
        <v>-</v>
      </c>
      <c r="D461" s="12" t="str">
        <f t="shared" si="114"/>
        <v>-</v>
      </c>
      <c r="E461" s="12" t="str">
        <f t="shared" si="114"/>
        <v>MFI139</v>
      </c>
      <c r="F461" s="12" t="str">
        <f>Tableau14556[[#This Row],[Code métier]]&amp;Tableau14556[[#This Row],[Compteur ne rien saisir]]</f>
        <v>MFI1393</v>
      </c>
      <c r="G461" s="12" t="str">
        <f t="shared" si="115"/>
        <v>ND</v>
      </c>
      <c r="H461" s="39" t="str">
        <f t="shared" si="115"/>
        <v>-</v>
      </c>
      <c r="I461" s="14" t="str">
        <f t="shared" si="115"/>
        <v>-</v>
      </c>
      <c r="J461" s="14" t="str">
        <f t="shared" si="115"/>
        <v>-</v>
      </c>
      <c r="K461" s="14" t="str">
        <f t="shared" si="115"/>
        <v>-</v>
      </c>
      <c r="L461" s="14" t="str">
        <f t="shared" si="115"/>
        <v>-</v>
      </c>
      <c r="M461" s="14" t="str">
        <f t="shared" si="115"/>
        <v>-</v>
      </c>
      <c r="N461" s="14" t="str">
        <f t="shared" si="115"/>
        <v>-</v>
      </c>
      <c r="O461" s="14" t="str">
        <f t="shared" si="115"/>
        <v>-</v>
      </c>
      <c r="P461" s="14" t="str">
        <f t="shared" si="115"/>
        <v>-</v>
      </c>
      <c r="Q461" s="14" t="str">
        <f t="shared" si="115"/>
        <v>-</v>
      </c>
      <c r="R461" s="14" t="str">
        <f t="shared" si="115"/>
        <v>-</v>
      </c>
      <c r="S461" s="14" t="str">
        <f t="shared" si="115"/>
        <v>-</v>
      </c>
      <c r="T461" s="14" t="str">
        <f t="shared" si="115"/>
        <v>-</v>
      </c>
      <c r="U461" s="14" t="str">
        <f t="shared" si="115"/>
        <v>-</v>
      </c>
      <c r="V461" s="27" t="s">
        <v>13</v>
      </c>
      <c r="W461" s="4" t="s">
        <v>13</v>
      </c>
      <c r="X461" s="4" t="s">
        <v>13</v>
      </c>
      <c r="Y461" s="4" t="s">
        <v>13</v>
      </c>
      <c r="Z461" s="4" t="s">
        <v>13</v>
      </c>
      <c r="AA461" s="4" t="s">
        <v>13</v>
      </c>
      <c r="AB461" s="95" t="s">
        <v>13</v>
      </c>
      <c r="AC461" s="95" t="s">
        <v>13</v>
      </c>
      <c r="AD461" s="95" t="s">
        <v>13</v>
      </c>
      <c r="AE461" s="95" t="str">
        <f>IF(Tableau14556[[#This Row],[N° RNCP-RS]]="-","-","https://www.francecompetences.fr/recherche/rncp/"&amp;Tableau14556[[#This Row],[N° RNCP-RS]])</f>
        <v>-</v>
      </c>
      <c r="AF461" s="95" t="s">
        <v>13</v>
      </c>
      <c r="AG461" s="13" t="s">
        <v>13</v>
      </c>
      <c r="AH461" s="26" t="s">
        <v>13</v>
      </c>
      <c r="AI461" s="13" t="s">
        <v>13</v>
      </c>
      <c r="AJ461" s="26" t="s">
        <v>13</v>
      </c>
      <c r="AK461" s="26" t="s">
        <v>13</v>
      </c>
      <c r="AL461" s="13" t="s">
        <v>13</v>
      </c>
      <c r="AM461" s="13" t="s">
        <v>13</v>
      </c>
      <c r="AN461" s="13" t="s">
        <v>13</v>
      </c>
      <c r="AO461" s="13" t="s">
        <v>13</v>
      </c>
    </row>
    <row r="462" spans="1:41" hidden="1" x14ac:dyDescent="0.3">
      <c r="A462" s="12">
        <v>4</v>
      </c>
      <c r="B462" s="12" t="str">
        <f t="shared" si="114"/>
        <v>-</v>
      </c>
      <c r="C462" s="12" t="str">
        <f t="shared" si="114"/>
        <v>-</v>
      </c>
      <c r="D462" s="12" t="str">
        <f t="shared" si="114"/>
        <v>-</v>
      </c>
      <c r="E462" s="12" t="str">
        <f t="shared" si="114"/>
        <v>MFI139</v>
      </c>
      <c r="F462" s="12" t="str">
        <f>Tableau14556[[#This Row],[Code métier]]&amp;Tableau14556[[#This Row],[Compteur ne rien saisir]]</f>
        <v>MFI1394</v>
      </c>
      <c r="G462" s="12" t="str">
        <f t="shared" si="115"/>
        <v>ND</v>
      </c>
      <c r="H462" s="39" t="str">
        <f t="shared" si="115"/>
        <v>-</v>
      </c>
      <c r="I462" s="14" t="str">
        <f t="shared" si="115"/>
        <v>-</v>
      </c>
      <c r="J462" s="14" t="str">
        <f t="shared" si="115"/>
        <v>-</v>
      </c>
      <c r="K462" s="14" t="str">
        <f t="shared" si="115"/>
        <v>-</v>
      </c>
      <c r="L462" s="14" t="str">
        <f t="shared" si="115"/>
        <v>-</v>
      </c>
      <c r="M462" s="14" t="str">
        <f t="shared" si="115"/>
        <v>-</v>
      </c>
      <c r="N462" s="14" t="str">
        <f t="shared" si="115"/>
        <v>-</v>
      </c>
      <c r="O462" s="14" t="str">
        <f t="shared" si="115"/>
        <v>-</v>
      </c>
      <c r="P462" s="14" t="str">
        <f t="shared" si="115"/>
        <v>-</v>
      </c>
      <c r="Q462" s="14" t="str">
        <f t="shared" si="115"/>
        <v>-</v>
      </c>
      <c r="R462" s="14" t="str">
        <f t="shared" si="115"/>
        <v>-</v>
      </c>
      <c r="S462" s="14" t="str">
        <f t="shared" si="115"/>
        <v>-</v>
      </c>
      <c r="T462" s="14" t="str">
        <f t="shared" si="115"/>
        <v>-</v>
      </c>
      <c r="U462" s="14" t="str">
        <f t="shared" si="115"/>
        <v>-</v>
      </c>
      <c r="V462" s="27" t="s">
        <v>13</v>
      </c>
      <c r="W462" s="4" t="s">
        <v>13</v>
      </c>
      <c r="X462" s="4" t="s">
        <v>13</v>
      </c>
      <c r="Y462" s="4" t="s">
        <v>13</v>
      </c>
      <c r="Z462" s="4" t="s">
        <v>13</v>
      </c>
      <c r="AA462" s="4" t="s">
        <v>13</v>
      </c>
      <c r="AB462" s="95" t="s">
        <v>13</v>
      </c>
      <c r="AC462" s="95" t="s">
        <v>13</v>
      </c>
      <c r="AD462" s="95" t="s">
        <v>13</v>
      </c>
      <c r="AE462" s="95" t="str">
        <f>IF(Tableau14556[[#This Row],[N° RNCP-RS]]="-","-","https://www.francecompetences.fr/recherche/rncp/"&amp;Tableau14556[[#This Row],[N° RNCP-RS]])</f>
        <v>-</v>
      </c>
      <c r="AF462" s="95" t="s">
        <v>13</v>
      </c>
      <c r="AG462" s="13" t="s">
        <v>13</v>
      </c>
      <c r="AH462" s="26" t="s">
        <v>13</v>
      </c>
      <c r="AI462" s="13" t="s">
        <v>13</v>
      </c>
      <c r="AJ462" s="26" t="s">
        <v>13</v>
      </c>
      <c r="AK462" s="26" t="s">
        <v>13</v>
      </c>
      <c r="AL462" s="13" t="s">
        <v>13</v>
      </c>
      <c r="AM462" s="13" t="s">
        <v>13</v>
      </c>
      <c r="AN462" s="13" t="s">
        <v>13</v>
      </c>
      <c r="AO462" s="13" t="s">
        <v>13</v>
      </c>
    </row>
    <row r="463" spans="1:41" hidden="1" x14ac:dyDescent="0.3">
      <c r="A463" s="12">
        <v>5</v>
      </c>
      <c r="B463" s="12" t="str">
        <f t="shared" si="114"/>
        <v>-</v>
      </c>
      <c r="C463" s="12" t="str">
        <f t="shared" si="114"/>
        <v>-</v>
      </c>
      <c r="D463" s="12" t="str">
        <f t="shared" si="114"/>
        <v>-</v>
      </c>
      <c r="E463" s="12" t="str">
        <f t="shared" si="114"/>
        <v>MFI139</v>
      </c>
      <c r="F463" s="12" t="str">
        <f>Tableau14556[[#This Row],[Code métier]]&amp;Tableau14556[[#This Row],[Compteur ne rien saisir]]</f>
        <v>MFI1395</v>
      </c>
      <c r="G463" s="12" t="str">
        <f t="shared" si="115"/>
        <v>ND</v>
      </c>
      <c r="H463" s="39" t="str">
        <f t="shared" si="115"/>
        <v>-</v>
      </c>
      <c r="I463" s="14" t="str">
        <f t="shared" si="115"/>
        <v>-</v>
      </c>
      <c r="J463" s="14" t="str">
        <f t="shared" si="115"/>
        <v>-</v>
      </c>
      <c r="K463" s="14" t="str">
        <f t="shared" si="115"/>
        <v>-</v>
      </c>
      <c r="L463" s="14" t="str">
        <f t="shared" si="115"/>
        <v>-</v>
      </c>
      <c r="M463" s="14" t="str">
        <f t="shared" si="115"/>
        <v>-</v>
      </c>
      <c r="N463" s="14" t="str">
        <f t="shared" si="115"/>
        <v>-</v>
      </c>
      <c r="O463" s="14" t="str">
        <f t="shared" si="115"/>
        <v>-</v>
      </c>
      <c r="P463" s="14" t="str">
        <f t="shared" si="115"/>
        <v>-</v>
      </c>
      <c r="Q463" s="14" t="str">
        <f t="shared" si="115"/>
        <v>-</v>
      </c>
      <c r="R463" s="14" t="str">
        <f t="shared" si="115"/>
        <v>-</v>
      </c>
      <c r="S463" s="14" t="str">
        <f t="shared" si="115"/>
        <v>-</v>
      </c>
      <c r="T463" s="14" t="str">
        <f t="shared" si="115"/>
        <v>-</v>
      </c>
      <c r="U463" s="14" t="str">
        <f t="shared" si="115"/>
        <v>-</v>
      </c>
      <c r="V463" s="27" t="s">
        <v>13</v>
      </c>
      <c r="W463" s="4" t="s">
        <v>13</v>
      </c>
      <c r="X463" s="4" t="s">
        <v>13</v>
      </c>
      <c r="Y463" s="4" t="s">
        <v>13</v>
      </c>
      <c r="Z463" s="4" t="s">
        <v>13</v>
      </c>
      <c r="AA463" s="4" t="s">
        <v>13</v>
      </c>
      <c r="AB463" s="95" t="s">
        <v>13</v>
      </c>
      <c r="AC463" s="95" t="s">
        <v>13</v>
      </c>
      <c r="AD463" s="95" t="s">
        <v>13</v>
      </c>
      <c r="AE463" s="95" t="str">
        <f>IF(Tableau14556[[#This Row],[N° RNCP-RS]]="-","-","https://www.francecompetences.fr/recherche/rncp/"&amp;Tableau14556[[#This Row],[N° RNCP-RS]])</f>
        <v>-</v>
      </c>
      <c r="AF463" s="95" t="s">
        <v>13</v>
      </c>
      <c r="AG463" s="13" t="s">
        <v>13</v>
      </c>
      <c r="AH463" s="26" t="s">
        <v>13</v>
      </c>
      <c r="AI463" s="13" t="s">
        <v>13</v>
      </c>
      <c r="AJ463" s="26" t="s">
        <v>13</v>
      </c>
      <c r="AK463" s="26" t="s">
        <v>13</v>
      </c>
      <c r="AL463" s="13" t="s">
        <v>13</v>
      </c>
      <c r="AM463" s="13" t="s">
        <v>13</v>
      </c>
      <c r="AN463" s="13" t="s">
        <v>13</v>
      </c>
      <c r="AO463" s="13" t="s">
        <v>13</v>
      </c>
    </row>
    <row r="464" spans="1:41" hidden="1" x14ac:dyDescent="0.3">
      <c r="A464" s="12">
        <v>6</v>
      </c>
      <c r="B464" s="12" t="str">
        <f t="shared" si="114"/>
        <v>-</v>
      </c>
      <c r="C464" s="12" t="str">
        <f t="shared" si="114"/>
        <v>-</v>
      </c>
      <c r="D464" s="12" t="str">
        <f t="shared" si="114"/>
        <v>-</v>
      </c>
      <c r="E464" s="12" t="str">
        <f t="shared" si="114"/>
        <v>MFI139</v>
      </c>
      <c r="F464" s="12" t="str">
        <f>Tableau14556[[#This Row],[Code métier]]&amp;Tableau14556[[#This Row],[Compteur ne rien saisir]]</f>
        <v>MFI1396</v>
      </c>
      <c r="G464" s="12" t="str">
        <f t="shared" si="115"/>
        <v>ND</v>
      </c>
      <c r="H464" s="39" t="str">
        <f t="shared" si="115"/>
        <v>-</v>
      </c>
      <c r="I464" s="14" t="str">
        <f t="shared" si="115"/>
        <v>-</v>
      </c>
      <c r="J464" s="14" t="str">
        <f t="shared" si="115"/>
        <v>-</v>
      </c>
      <c r="K464" s="14" t="str">
        <f t="shared" si="115"/>
        <v>-</v>
      </c>
      <c r="L464" s="14" t="str">
        <f t="shared" si="115"/>
        <v>-</v>
      </c>
      <c r="M464" s="14" t="str">
        <f t="shared" si="115"/>
        <v>-</v>
      </c>
      <c r="N464" s="14" t="str">
        <f t="shared" si="115"/>
        <v>-</v>
      </c>
      <c r="O464" s="14" t="str">
        <f t="shared" si="115"/>
        <v>-</v>
      </c>
      <c r="P464" s="14" t="str">
        <f t="shared" si="115"/>
        <v>-</v>
      </c>
      <c r="Q464" s="14" t="str">
        <f t="shared" si="115"/>
        <v>-</v>
      </c>
      <c r="R464" s="14" t="str">
        <f t="shared" si="115"/>
        <v>-</v>
      </c>
      <c r="S464" s="14" t="str">
        <f t="shared" si="115"/>
        <v>-</v>
      </c>
      <c r="T464" s="14" t="str">
        <f t="shared" si="115"/>
        <v>-</v>
      </c>
      <c r="U464" s="14" t="str">
        <f t="shared" si="115"/>
        <v>-</v>
      </c>
      <c r="V464" s="27" t="s">
        <v>13</v>
      </c>
      <c r="W464" s="4" t="s">
        <v>13</v>
      </c>
      <c r="X464" s="4" t="s">
        <v>13</v>
      </c>
      <c r="Y464" s="4" t="s">
        <v>13</v>
      </c>
      <c r="Z464" s="4" t="s">
        <v>13</v>
      </c>
      <c r="AA464" s="4" t="s">
        <v>13</v>
      </c>
      <c r="AB464" s="95" t="s">
        <v>13</v>
      </c>
      <c r="AC464" s="95" t="s">
        <v>13</v>
      </c>
      <c r="AD464" s="95" t="s">
        <v>13</v>
      </c>
      <c r="AE464" s="95" t="str">
        <f>IF(Tableau14556[[#This Row],[N° RNCP-RS]]="-","-","https://www.francecompetences.fr/recherche/rncp/"&amp;Tableau14556[[#This Row],[N° RNCP-RS]])</f>
        <v>-</v>
      </c>
      <c r="AF464" s="95" t="s">
        <v>13</v>
      </c>
      <c r="AG464" s="13" t="s">
        <v>13</v>
      </c>
      <c r="AH464" s="26" t="s">
        <v>13</v>
      </c>
      <c r="AI464" s="13" t="s">
        <v>13</v>
      </c>
      <c r="AJ464" s="26" t="s">
        <v>13</v>
      </c>
      <c r="AK464" s="26" t="s">
        <v>13</v>
      </c>
      <c r="AL464" s="13" t="s">
        <v>13</v>
      </c>
      <c r="AM464" s="13" t="s">
        <v>13</v>
      </c>
      <c r="AN464" s="13" t="s">
        <v>13</v>
      </c>
      <c r="AO464" s="13" t="s">
        <v>13</v>
      </c>
    </row>
    <row r="465" spans="1:41" hidden="1" x14ac:dyDescent="0.3">
      <c r="A465" s="12">
        <v>7</v>
      </c>
      <c r="B465" s="12" t="str">
        <f t="shared" si="114"/>
        <v>-</v>
      </c>
      <c r="C465" s="12" t="str">
        <f t="shared" si="114"/>
        <v>-</v>
      </c>
      <c r="D465" s="12" t="str">
        <f t="shared" si="114"/>
        <v>-</v>
      </c>
      <c r="E465" s="12" t="str">
        <f t="shared" si="114"/>
        <v>MFI139</v>
      </c>
      <c r="F465" s="12" t="str">
        <f>Tableau14556[[#This Row],[Code métier]]&amp;Tableau14556[[#This Row],[Compteur ne rien saisir]]</f>
        <v>MFI1397</v>
      </c>
      <c r="G465" s="12" t="str">
        <f t="shared" si="115"/>
        <v>ND</v>
      </c>
      <c r="H465" s="39" t="str">
        <f t="shared" si="115"/>
        <v>-</v>
      </c>
      <c r="I465" s="14" t="str">
        <f t="shared" si="115"/>
        <v>-</v>
      </c>
      <c r="J465" s="14" t="str">
        <f t="shared" si="115"/>
        <v>-</v>
      </c>
      <c r="K465" s="14" t="str">
        <f t="shared" si="115"/>
        <v>-</v>
      </c>
      <c r="L465" s="14" t="str">
        <f t="shared" si="115"/>
        <v>-</v>
      </c>
      <c r="M465" s="14" t="str">
        <f t="shared" si="115"/>
        <v>-</v>
      </c>
      <c r="N465" s="14" t="str">
        <f t="shared" si="115"/>
        <v>-</v>
      </c>
      <c r="O465" s="14" t="str">
        <f t="shared" si="115"/>
        <v>-</v>
      </c>
      <c r="P465" s="14" t="str">
        <f t="shared" si="115"/>
        <v>-</v>
      </c>
      <c r="Q465" s="14" t="str">
        <f t="shared" si="115"/>
        <v>-</v>
      </c>
      <c r="R465" s="14" t="str">
        <f t="shared" si="115"/>
        <v>-</v>
      </c>
      <c r="S465" s="14" t="str">
        <f t="shared" si="115"/>
        <v>-</v>
      </c>
      <c r="T465" s="14" t="str">
        <f t="shared" si="115"/>
        <v>-</v>
      </c>
      <c r="U465" s="14" t="str">
        <f t="shared" si="115"/>
        <v>-</v>
      </c>
      <c r="V465" s="27" t="s">
        <v>13</v>
      </c>
      <c r="W465" s="4" t="s">
        <v>13</v>
      </c>
      <c r="X465" s="4" t="s">
        <v>13</v>
      </c>
      <c r="Y465" s="4" t="s">
        <v>13</v>
      </c>
      <c r="Z465" s="4" t="s">
        <v>13</v>
      </c>
      <c r="AA465" s="4" t="s">
        <v>13</v>
      </c>
      <c r="AB465" s="95" t="s">
        <v>13</v>
      </c>
      <c r="AC465" s="95" t="s">
        <v>13</v>
      </c>
      <c r="AD465" s="95" t="s">
        <v>13</v>
      </c>
      <c r="AE465" s="95" t="str">
        <f>IF(Tableau14556[[#This Row],[N° RNCP-RS]]="-","-","https://www.francecompetences.fr/recherche/rncp/"&amp;Tableau14556[[#This Row],[N° RNCP-RS]])</f>
        <v>-</v>
      </c>
      <c r="AF465" s="95" t="s">
        <v>13</v>
      </c>
      <c r="AG465" s="13" t="s">
        <v>13</v>
      </c>
      <c r="AH465" s="26" t="s">
        <v>13</v>
      </c>
      <c r="AI465" s="13" t="s">
        <v>13</v>
      </c>
      <c r="AJ465" s="26" t="s">
        <v>13</v>
      </c>
      <c r="AK465" s="26" t="s">
        <v>13</v>
      </c>
      <c r="AL465" s="13" t="s">
        <v>13</v>
      </c>
      <c r="AM465" s="13" t="s">
        <v>13</v>
      </c>
      <c r="AN465" s="13" t="s">
        <v>13</v>
      </c>
      <c r="AO465" s="13" t="s">
        <v>13</v>
      </c>
    </row>
    <row r="466" spans="1:41" hidden="1" x14ac:dyDescent="0.3">
      <c r="A466" s="12">
        <v>8</v>
      </c>
      <c r="B466" s="12" t="str">
        <f t="shared" si="114"/>
        <v>-</v>
      </c>
      <c r="C466" s="12" t="str">
        <f t="shared" si="114"/>
        <v>-</v>
      </c>
      <c r="D466" s="12" t="str">
        <f t="shared" si="114"/>
        <v>-</v>
      </c>
      <c r="E466" s="12" t="str">
        <f t="shared" si="114"/>
        <v>MFI139</v>
      </c>
      <c r="F466" s="12" t="str">
        <f>Tableau14556[[#This Row],[Code métier]]&amp;Tableau14556[[#This Row],[Compteur ne rien saisir]]</f>
        <v>MFI1398</v>
      </c>
      <c r="G466" s="12" t="str">
        <f t="shared" si="115"/>
        <v>ND</v>
      </c>
      <c r="H466" s="39" t="str">
        <f t="shared" si="115"/>
        <v>-</v>
      </c>
      <c r="I466" s="14" t="str">
        <f t="shared" si="115"/>
        <v>-</v>
      </c>
      <c r="J466" s="14" t="str">
        <f t="shared" si="115"/>
        <v>-</v>
      </c>
      <c r="K466" s="14" t="str">
        <f t="shared" si="115"/>
        <v>-</v>
      </c>
      <c r="L466" s="14" t="str">
        <f t="shared" si="115"/>
        <v>-</v>
      </c>
      <c r="M466" s="14" t="str">
        <f t="shared" si="115"/>
        <v>-</v>
      </c>
      <c r="N466" s="14" t="str">
        <f t="shared" si="115"/>
        <v>-</v>
      </c>
      <c r="O466" s="14" t="str">
        <f t="shared" si="115"/>
        <v>-</v>
      </c>
      <c r="P466" s="14" t="str">
        <f t="shared" si="115"/>
        <v>-</v>
      </c>
      <c r="Q466" s="14" t="str">
        <f t="shared" si="115"/>
        <v>-</v>
      </c>
      <c r="R466" s="14" t="str">
        <f t="shared" si="115"/>
        <v>-</v>
      </c>
      <c r="S466" s="14" t="str">
        <f t="shared" si="115"/>
        <v>-</v>
      </c>
      <c r="T466" s="14" t="str">
        <f t="shared" si="115"/>
        <v>-</v>
      </c>
      <c r="U466" s="14" t="str">
        <f t="shared" si="115"/>
        <v>-</v>
      </c>
      <c r="V466" s="27" t="s">
        <v>13</v>
      </c>
      <c r="W466" s="4" t="s">
        <v>13</v>
      </c>
      <c r="X466" s="4" t="s">
        <v>13</v>
      </c>
      <c r="Y466" s="4" t="s">
        <v>13</v>
      </c>
      <c r="Z466" s="4" t="s">
        <v>13</v>
      </c>
      <c r="AA466" s="4" t="s">
        <v>13</v>
      </c>
      <c r="AB466" s="95" t="s">
        <v>13</v>
      </c>
      <c r="AC466" s="95" t="s">
        <v>13</v>
      </c>
      <c r="AD466" s="95" t="s">
        <v>13</v>
      </c>
      <c r="AE466" s="95" t="str">
        <f>IF(Tableau14556[[#This Row],[N° RNCP-RS]]="-","-","https://www.francecompetences.fr/recherche/rncp/"&amp;Tableau14556[[#This Row],[N° RNCP-RS]])</f>
        <v>-</v>
      </c>
      <c r="AF466" s="95" t="s">
        <v>13</v>
      </c>
      <c r="AG466" s="13" t="s">
        <v>13</v>
      </c>
      <c r="AH466" s="26" t="s">
        <v>13</v>
      </c>
      <c r="AI466" s="13" t="s">
        <v>13</v>
      </c>
      <c r="AJ466" s="26" t="s">
        <v>13</v>
      </c>
      <c r="AK466" s="26" t="s">
        <v>13</v>
      </c>
      <c r="AL466" s="13" t="s">
        <v>13</v>
      </c>
      <c r="AM466" s="13" t="s">
        <v>13</v>
      </c>
      <c r="AN466" s="13" t="s">
        <v>13</v>
      </c>
      <c r="AO466" s="13" t="s">
        <v>13</v>
      </c>
    </row>
    <row r="467" spans="1:41" hidden="1" x14ac:dyDescent="0.3">
      <c r="A467" s="12">
        <v>9</v>
      </c>
      <c r="B467" s="12" t="str">
        <f t="shared" si="114"/>
        <v>-</v>
      </c>
      <c r="C467" s="12" t="str">
        <f t="shared" si="114"/>
        <v>-</v>
      </c>
      <c r="D467" s="12" t="str">
        <f t="shared" si="114"/>
        <v>-</v>
      </c>
      <c r="E467" s="12" t="str">
        <f t="shared" si="114"/>
        <v>MFI139</v>
      </c>
      <c r="F467" s="12" t="str">
        <f>Tableau14556[[#This Row],[Code métier]]&amp;Tableau14556[[#This Row],[Compteur ne rien saisir]]</f>
        <v>MFI1399</v>
      </c>
      <c r="G467" s="12" t="str">
        <f t="shared" si="115"/>
        <v>ND</v>
      </c>
      <c r="H467" s="39" t="str">
        <f t="shared" si="115"/>
        <v>-</v>
      </c>
      <c r="I467" s="14" t="str">
        <f t="shared" si="115"/>
        <v>-</v>
      </c>
      <c r="J467" s="14" t="str">
        <f t="shared" si="115"/>
        <v>-</v>
      </c>
      <c r="K467" s="14" t="str">
        <f t="shared" si="115"/>
        <v>-</v>
      </c>
      <c r="L467" s="14" t="str">
        <f t="shared" si="115"/>
        <v>-</v>
      </c>
      <c r="M467" s="14" t="str">
        <f t="shared" si="115"/>
        <v>-</v>
      </c>
      <c r="N467" s="14" t="str">
        <f t="shared" si="115"/>
        <v>-</v>
      </c>
      <c r="O467" s="14" t="str">
        <f t="shared" si="115"/>
        <v>-</v>
      </c>
      <c r="P467" s="14" t="str">
        <f t="shared" si="115"/>
        <v>-</v>
      </c>
      <c r="Q467" s="14" t="str">
        <f t="shared" si="115"/>
        <v>-</v>
      </c>
      <c r="R467" s="14" t="str">
        <f t="shared" si="115"/>
        <v>-</v>
      </c>
      <c r="S467" s="14" t="str">
        <f t="shared" si="115"/>
        <v>-</v>
      </c>
      <c r="T467" s="14" t="str">
        <f t="shared" si="115"/>
        <v>-</v>
      </c>
      <c r="U467" s="14" t="str">
        <f t="shared" si="115"/>
        <v>-</v>
      </c>
      <c r="V467" s="27" t="s">
        <v>13</v>
      </c>
      <c r="W467" s="4" t="s">
        <v>13</v>
      </c>
      <c r="X467" s="4" t="s">
        <v>13</v>
      </c>
      <c r="Y467" s="4" t="s">
        <v>13</v>
      </c>
      <c r="Z467" s="4" t="s">
        <v>13</v>
      </c>
      <c r="AA467" s="4" t="s">
        <v>13</v>
      </c>
      <c r="AB467" s="95" t="s">
        <v>13</v>
      </c>
      <c r="AC467" s="95" t="s">
        <v>13</v>
      </c>
      <c r="AD467" s="95" t="s">
        <v>13</v>
      </c>
      <c r="AE467" s="95" t="str">
        <f>IF(Tableau14556[[#This Row],[N° RNCP-RS]]="-","-","https://www.francecompetences.fr/recherche/rncp/"&amp;Tableau14556[[#This Row],[N° RNCP-RS]])</f>
        <v>-</v>
      </c>
      <c r="AF467" s="95" t="s">
        <v>13</v>
      </c>
      <c r="AG467" s="13" t="s">
        <v>13</v>
      </c>
      <c r="AH467" s="26" t="s">
        <v>13</v>
      </c>
      <c r="AI467" s="13" t="s">
        <v>13</v>
      </c>
      <c r="AJ467" s="26" t="s">
        <v>13</v>
      </c>
      <c r="AK467" s="26" t="s">
        <v>13</v>
      </c>
      <c r="AL467" s="13" t="s">
        <v>13</v>
      </c>
      <c r="AM467" s="13" t="s">
        <v>13</v>
      </c>
      <c r="AN467" s="13" t="s">
        <v>13</v>
      </c>
      <c r="AO467" s="13" t="s">
        <v>13</v>
      </c>
    </row>
    <row r="468" spans="1:41" hidden="1" x14ac:dyDescent="0.3">
      <c r="A468" s="12">
        <v>10</v>
      </c>
      <c r="B468" s="12" t="str">
        <f t="shared" si="114"/>
        <v>-</v>
      </c>
      <c r="C468" s="12" t="str">
        <f t="shared" si="114"/>
        <v>-</v>
      </c>
      <c r="D468" s="12" t="str">
        <f t="shared" si="114"/>
        <v>-</v>
      </c>
      <c r="E468" s="12" t="str">
        <f t="shared" si="114"/>
        <v>MFI139</v>
      </c>
      <c r="F468" s="12" t="str">
        <f>Tableau14556[[#This Row],[Code métier]]&amp;Tableau14556[[#This Row],[Compteur ne rien saisir]]</f>
        <v>MFI13910</v>
      </c>
      <c r="G468" s="12" t="str">
        <f t="shared" si="115"/>
        <v>ND</v>
      </c>
      <c r="H468" s="39" t="str">
        <f t="shared" si="115"/>
        <v>-</v>
      </c>
      <c r="I468" s="14" t="str">
        <f t="shared" si="115"/>
        <v>-</v>
      </c>
      <c r="J468" s="14" t="str">
        <f t="shared" si="115"/>
        <v>-</v>
      </c>
      <c r="K468" s="14" t="str">
        <f t="shared" si="115"/>
        <v>-</v>
      </c>
      <c r="L468" s="14" t="str">
        <f t="shared" si="115"/>
        <v>-</v>
      </c>
      <c r="M468" s="14" t="str">
        <f t="shared" si="115"/>
        <v>-</v>
      </c>
      <c r="N468" s="14" t="str">
        <f t="shared" si="115"/>
        <v>-</v>
      </c>
      <c r="O468" s="14" t="str">
        <f t="shared" si="115"/>
        <v>-</v>
      </c>
      <c r="P468" s="14" t="str">
        <f t="shared" si="115"/>
        <v>-</v>
      </c>
      <c r="Q468" s="14" t="str">
        <f t="shared" si="115"/>
        <v>-</v>
      </c>
      <c r="R468" s="14" t="str">
        <f t="shared" si="115"/>
        <v>-</v>
      </c>
      <c r="S468" s="14" t="str">
        <f t="shared" si="115"/>
        <v>-</v>
      </c>
      <c r="T468" s="14" t="str">
        <f t="shared" si="115"/>
        <v>-</v>
      </c>
      <c r="U468" s="14" t="str">
        <f t="shared" si="115"/>
        <v>-</v>
      </c>
      <c r="V468" s="27" t="s">
        <v>13</v>
      </c>
      <c r="W468" s="4" t="s">
        <v>13</v>
      </c>
      <c r="X468" s="4" t="s">
        <v>13</v>
      </c>
      <c r="Y468" s="4" t="s">
        <v>13</v>
      </c>
      <c r="Z468" s="4" t="s">
        <v>13</v>
      </c>
      <c r="AA468" s="4" t="s">
        <v>13</v>
      </c>
      <c r="AB468" s="95" t="s">
        <v>13</v>
      </c>
      <c r="AC468" s="95" t="s">
        <v>13</v>
      </c>
      <c r="AD468" s="95" t="s">
        <v>13</v>
      </c>
      <c r="AE468" s="95" t="str">
        <f>IF(Tableau14556[[#This Row],[N° RNCP-RS]]="-","-","https://www.francecompetences.fr/recherche/rncp/"&amp;Tableau14556[[#This Row],[N° RNCP-RS]])</f>
        <v>-</v>
      </c>
      <c r="AF468" s="95" t="s">
        <v>13</v>
      </c>
      <c r="AG468" s="13" t="s">
        <v>13</v>
      </c>
      <c r="AH468" s="26" t="s">
        <v>13</v>
      </c>
      <c r="AI468" s="13" t="s">
        <v>13</v>
      </c>
      <c r="AJ468" s="26" t="s">
        <v>13</v>
      </c>
      <c r="AK468" s="26" t="s">
        <v>13</v>
      </c>
      <c r="AL468" s="13" t="s">
        <v>13</v>
      </c>
      <c r="AM468" s="13" t="s">
        <v>13</v>
      </c>
      <c r="AN468" s="13" t="s">
        <v>13</v>
      </c>
      <c r="AO468" s="13" t="s">
        <v>13</v>
      </c>
    </row>
    <row r="469" spans="1:41" hidden="1" x14ac:dyDescent="0.3">
      <c r="A469" s="12">
        <v>11</v>
      </c>
      <c r="B469" s="12" t="str">
        <f t="shared" si="114"/>
        <v>-</v>
      </c>
      <c r="C469" s="12" t="str">
        <f t="shared" si="114"/>
        <v>-</v>
      </c>
      <c r="D469" s="12" t="str">
        <f t="shared" si="114"/>
        <v>-</v>
      </c>
      <c r="E469" s="12" t="str">
        <f t="shared" si="114"/>
        <v>MFI139</v>
      </c>
      <c r="F469" s="12" t="str">
        <f>Tableau14556[[#This Row],[Code métier]]&amp;Tableau14556[[#This Row],[Compteur ne rien saisir]]</f>
        <v>MFI13911</v>
      </c>
      <c r="G469" s="12" t="str">
        <f t="shared" si="115"/>
        <v>ND</v>
      </c>
      <c r="H469" s="39" t="str">
        <f t="shared" si="115"/>
        <v>-</v>
      </c>
      <c r="I469" s="14" t="str">
        <f t="shared" si="115"/>
        <v>-</v>
      </c>
      <c r="J469" s="14" t="str">
        <f t="shared" si="115"/>
        <v>-</v>
      </c>
      <c r="K469" s="14" t="str">
        <f t="shared" si="115"/>
        <v>-</v>
      </c>
      <c r="L469" s="14" t="str">
        <f t="shared" ref="L469:U470" si="116">IF(L467="","",L467)</f>
        <v>-</v>
      </c>
      <c r="M469" s="14" t="str">
        <f t="shared" si="116"/>
        <v>-</v>
      </c>
      <c r="N469" s="14" t="str">
        <f t="shared" si="116"/>
        <v>-</v>
      </c>
      <c r="O469" s="14" t="str">
        <f t="shared" si="116"/>
        <v>-</v>
      </c>
      <c r="P469" s="14" t="str">
        <f t="shared" si="116"/>
        <v>-</v>
      </c>
      <c r="Q469" s="14" t="str">
        <f t="shared" si="116"/>
        <v>-</v>
      </c>
      <c r="R469" s="14" t="str">
        <f t="shared" si="116"/>
        <v>-</v>
      </c>
      <c r="S469" s="14" t="str">
        <f t="shared" si="116"/>
        <v>-</v>
      </c>
      <c r="T469" s="14" t="str">
        <f t="shared" si="116"/>
        <v>-</v>
      </c>
      <c r="U469" s="14" t="str">
        <f t="shared" si="116"/>
        <v>-</v>
      </c>
      <c r="V469" s="27" t="s">
        <v>13</v>
      </c>
      <c r="W469" s="4" t="s">
        <v>13</v>
      </c>
      <c r="X469" s="4" t="s">
        <v>13</v>
      </c>
      <c r="Y469" s="4" t="s">
        <v>13</v>
      </c>
      <c r="Z469" s="4" t="s">
        <v>13</v>
      </c>
      <c r="AA469" s="4" t="s">
        <v>13</v>
      </c>
      <c r="AB469" s="95" t="s">
        <v>13</v>
      </c>
      <c r="AC469" s="95" t="s">
        <v>13</v>
      </c>
      <c r="AD469" s="95" t="s">
        <v>13</v>
      </c>
      <c r="AE469" s="95" t="str">
        <f>IF(Tableau14556[[#This Row],[N° RNCP-RS]]="-","-","https://www.francecompetences.fr/recherche/rncp/"&amp;Tableau14556[[#This Row],[N° RNCP-RS]])</f>
        <v>-</v>
      </c>
      <c r="AF469" s="95" t="s">
        <v>13</v>
      </c>
      <c r="AG469" s="13" t="s">
        <v>13</v>
      </c>
      <c r="AH469" s="26" t="s">
        <v>13</v>
      </c>
      <c r="AI469" s="13" t="s">
        <v>13</v>
      </c>
      <c r="AJ469" s="26" t="s">
        <v>13</v>
      </c>
      <c r="AK469" s="26" t="s">
        <v>13</v>
      </c>
      <c r="AL469" s="13" t="s">
        <v>13</v>
      </c>
      <c r="AM469" s="13" t="s">
        <v>13</v>
      </c>
      <c r="AN469" s="13" t="s">
        <v>13</v>
      </c>
      <c r="AO469" s="13" t="s">
        <v>13</v>
      </c>
    </row>
    <row r="470" spans="1:41" hidden="1" x14ac:dyDescent="0.3">
      <c r="A470" s="12">
        <v>12</v>
      </c>
      <c r="B470" s="12" t="str">
        <f t="shared" si="114"/>
        <v>-</v>
      </c>
      <c r="C470" s="12" t="str">
        <f t="shared" si="114"/>
        <v>-</v>
      </c>
      <c r="D470" s="12" t="str">
        <f t="shared" si="114"/>
        <v>-</v>
      </c>
      <c r="E470" s="12" t="str">
        <f t="shared" si="114"/>
        <v>MFI139</v>
      </c>
      <c r="F470" s="12" t="str">
        <f>Tableau14556[[#This Row],[Code métier]]&amp;Tableau14556[[#This Row],[Compteur ne rien saisir]]</f>
        <v>MFI13912</v>
      </c>
      <c r="G470" s="12" t="str">
        <f t="shared" si="115"/>
        <v>ND</v>
      </c>
      <c r="H470" s="39" t="str">
        <f t="shared" si="115"/>
        <v>-</v>
      </c>
      <c r="I470" s="14" t="str">
        <f t="shared" si="115"/>
        <v>-</v>
      </c>
      <c r="J470" s="14" t="str">
        <f t="shared" si="115"/>
        <v>-</v>
      </c>
      <c r="K470" s="14" t="str">
        <f t="shared" si="115"/>
        <v>-</v>
      </c>
      <c r="L470" s="14" t="str">
        <f t="shared" si="116"/>
        <v>-</v>
      </c>
      <c r="M470" s="14" t="str">
        <f t="shared" si="116"/>
        <v>-</v>
      </c>
      <c r="N470" s="14" t="str">
        <f t="shared" si="116"/>
        <v>-</v>
      </c>
      <c r="O470" s="14" t="str">
        <f t="shared" si="116"/>
        <v>-</v>
      </c>
      <c r="P470" s="14" t="str">
        <f t="shared" si="116"/>
        <v>-</v>
      </c>
      <c r="Q470" s="14" t="str">
        <f t="shared" si="116"/>
        <v>-</v>
      </c>
      <c r="R470" s="14" t="str">
        <f t="shared" si="116"/>
        <v>-</v>
      </c>
      <c r="S470" s="14" t="str">
        <f t="shared" si="116"/>
        <v>-</v>
      </c>
      <c r="T470" s="14" t="str">
        <f t="shared" si="116"/>
        <v>-</v>
      </c>
      <c r="U470" s="14" t="str">
        <f t="shared" si="116"/>
        <v>-</v>
      </c>
      <c r="V470" s="27" t="s">
        <v>13</v>
      </c>
      <c r="W470" s="4" t="s">
        <v>13</v>
      </c>
      <c r="X470" s="4" t="s">
        <v>13</v>
      </c>
      <c r="Y470" s="4" t="s">
        <v>13</v>
      </c>
      <c r="Z470" s="4" t="s">
        <v>13</v>
      </c>
      <c r="AA470" s="4" t="s">
        <v>13</v>
      </c>
      <c r="AB470" s="95" t="s">
        <v>13</v>
      </c>
      <c r="AC470" s="95" t="s">
        <v>13</v>
      </c>
      <c r="AD470" s="95" t="s">
        <v>13</v>
      </c>
      <c r="AE470" s="95" t="str">
        <f>IF(Tableau14556[[#This Row],[N° RNCP-RS]]="-","-","https://www.francecompetences.fr/recherche/rncp/"&amp;Tableau14556[[#This Row],[N° RNCP-RS]])</f>
        <v>-</v>
      </c>
      <c r="AF470" s="95" t="s">
        <v>13</v>
      </c>
      <c r="AG470" s="13" t="s">
        <v>13</v>
      </c>
      <c r="AH470" s="26" t="s">
        <v>13</v>
      </c>
      <c r="AI470" s="13" t="s">
        <v>13</v>
      </c>
      <c r="AJ470" s="26" t="s">
        <v>13</v>
      </c>
      <c r="AK470" s="26" t="s">
        <v>13</v>
      </c>
      <c r="AL470" s="13" t="s">
        <v>13</v>
      </c>
      <c r="AM470" s="13" t="s">
        <v>13</v>
      </c>
      <c r="AN470" s="13" t="s">
        <v>13</v>
      </c>
      <c r="AO470" s="13" t="s">
        <v>13</v>
      </c>
    </row>
    <row r="471" spans="1:41" hidden="1" x14ac:dyDescent="0.3">
      <c r="A471" s="11">
        <v>1</v>
      </c>
      <c r="B471" s="5" t="s">
        <v>13</v>
      </c>
      <c r="C471" s="82" t="s">
        <v>13</v>
      </c>
      <c r="D471" s="5" t="s">
        <v>13</v>
      </c>
      <c r="E471" s="11" t="s">
        <v>81</v>
      </c>
      <c r="F471" s="11" t="str">
        <f>Tableau14556[[#This Row],[Code métier]]&amp;Tableau14556[[#This Row],[Compteur ne rien saisir]]</f>
        <v>MFI1401</v>
      </c>
      <c r="G471" s="5" t="s">
        <v>20</v>
      </c>
      <c r="H471" s="37" t="s">
        <v>13</v>
      </c>
      <c r="I471" s="5" t="s">
        <v>13</v>
      </c>
      <c r="J471" s="5" t="s">
        <v>13</v>
      </c>
      <c r="K471" s="5" t="s">
        <v>13</v>
      </c>
      <c r="L471" s="5" t="s">
        <v>13</v>
      </c>
      <c r="M471" s="5" t="s">
        <v>13</v>
      </c>
      <c r="N471" s="5" t="s">
        <v>13</v>
      </c>
      <c r="O471" s="5" t="s">
        <v>13</v>
      </c>
      <c r="P471" s="6" t="s">
        <v>13</v>
      </c>
      <c r="Q471" s="5" t="s">
        <v>13</v>
      </c>
      <c r="R471" s="5" t="s">
        <v>13</v>
      </c>
      <c r="S471" s="5" t="s">
        <v>13</v>
      </c>
      <c r="T471" s="5" t="s">
        <v>13</v>
      </c>
      <c r="U471" s="5" t="s">
        <v>13</v>
      </c>
      <c r="V471" s="27" t="s">
        <v>13</v>
      </c>
      <c r="W471" s="4" t="s">
        <v>13</v>
      </c>
      <c r="X471" s="4" t="s">
        <v>13</v>
      </c>
      <c r="Y471" s="4" t="s">
        <v>13</v>
      </c>
      <c r="Z471" s="4" t="s">
        <v>13</v>
      </c>
      <c r="AA471" s="4" t="s">
        <v>13</v>
      </c>
      <c r="AB471" s="96" t="s">
        <v>13</v>
      </c>
      <c r="AC471" s="96" t="s">
        <v>13</v>
      </c>
      <c r="AD471" s="96" t="s">
        <v>13</v>
      </c>
      <c r="AE471" s="96" t="str">
        <f>IF(Tableau14556[[#This Row],[N° RNCP-RS]]="-","-","https://www.francecompetences.fr/recherche/rncp/"&amp;Tableau14556[[#This Row],[N° RNCP-RS]])</f>
        <v>-</v>
      </c>
      <c r="AF471" s="96" t="s">
        <v>13</v>
      </c>
      <c r="AG471" s="14" t="s">
        <v>13</v>
      </c>
      <c r="AH471" s="8" t="s">
        <v>13</v>
      </c>
      <c r="AI471" s="14" t="s">
        <v>13</v>
      </c>
      <c r="AJ471" s="8" t="s">
        <v>13</v>
      </c>
      <c r="AK471" s="8" t="s">
        <v>13</v>
      </c>
      <c r="AL471" s="14" t="s">
        <v>13</v>
      </c>
      <c r="AM471" s="14" t="s">
        <v>13</v>
      </c>
      <c r="AN471" s="14" t="s">
        <v>13</v>
      </c>
      <c r="AO471" s="14" t="s">
        <v>13</v>
      </c>
    </row>
    <row r="472" spans="1:41" hidden="1" x14ac:dyDescent="0.3">
      <c r="A472" s="11">
        <v>2</v>
      </c>
      <c r="B472" s="11" t="str">
        <f t="shared" ref="B472:E482" si="117">IF(B471="","",B471)</f>
        <v>-</v>
      </c>
      <c r="C472" s="11" t="str">
        <f t="shared" si="117"/>
        <v>-</v>
      </c>
      <c r="D472" s="11" t="str">
        <f t="shared" si="117"/>
        <v>-</v>
      </c>
      <c r="E472" s="13" t="str">
        <f t="shared" si="117"/>
        <v>MFI140</v>
      </c>
      <c r="F472" s="13" t="str">
        <f>Tableau14556[[#This Row],[Code métier]]&amp;Tableau14556[[#This Row],[Compteur ne rien saisir]]</f>
        <v>MFI1402</v>
      </c>
      <c r="G472" s="11" t="str">
        <f t="shared" ref="G472:U482" si="118">IF(G471="","",G471)</f>
        <v>ND</v>
      </c>
      <c r="H472" s="38" t="str">
        <f t="shared" si="118"/>
        <v>-</v>
      </c>
      <c r="I472" s="13" t="str">
        <f t="shared" si="118"/>
        <v>-</v>
      </c>
      <c r="J472" s="13" t="str">
        <f t="shared" si="118"/>
        <v>-</v>
      </c>
      <c r="K472" s="13" t="str">
        <f t="shared" si="118"/>
        <v>-</v>
      </c>
      <c r="L472" s="13" t="str">
        <f t="shared" si="118"/>
        <v>-</v>
      </c>
      <c r="M472" s="13" t="str">
        <f t="shared" si="118"/>
        <v>-</v>
      </c>
      <c r="N472" s="13" t="str">
        <f t="shared" si="118"/>
        <v>-</v>
      </c>
      <c r="O472" s="13" t="str">
        <f t="shared" si="118"/>
        <v>-</v>
      </c>
      <c r="P472" s="13" t="str">
        <f t="shared" si="118"/>
        <v>-</v>
      </c>
      <c r="Q472" s="13" t="str">
        <f t="shared" si="118"/>
        <v>-</v>
      </c>
      <c r="R472" s="13" t="str">
        <f t="shared" si="118"/>
        <v>-</v>
      </c>
      <c r="S472" s="13" t="str">
        <f t="shared" si="118"/>
        <v>-</v>
      </c>
      <c r="T472" s="13" t="str">
        <f t="shared" si="118"/>
        <v>-</v>
      </c>
      <c r="U472" s="13" t="str">
        <f t="shared" si="118"/>
        <v>-</v>
      </c>
      <c r="V472" s="27" t="s">
        <v>13</v>
      </c>
      <c r="W472" s="4" t="s">
        <v>13</v>
      </c>
      <c r="X472" s="4" t="s">
        <v>13</v>
      </c>
      <c r="Y472" s="4" t="s">
        <v>13</v>
      </c>
      <c r="Z472" s="4" t="s">
        <v>13</v>
      </c>
      <c r="AA472" s="4" t="s">
        <v>13</v>
      </c>
      <c r="AB472" s="96" t="s">
        <v>13</v>
      </c>
      <c r="AC472" s="96" t="s">
        <v>13</v>
      </c>
      <c r="AD472" s="96" t="s">
        <v>13</v>
      </c>
      <c r="AE472" s="96" t="str">
        <f>IF(Tableau14556[[#This Row],[N° RNCP-RS]]="-","-","https://www.francecompetences.fr/recherche/rncp/"&amp;Tableau14556[[#This Row],[N° RNCP-RS]])</f>
        <v>-</v>
      </c>
      <c r="AF472" s="96" t="s">
        <v>13</v>
      </c>
      <c r="AG472" s="14" t="s">
        <v>13</v>
      </c>
      <c r="AH472" s="8" t="s">
        <v>13</v>
      </c>
      <c r="AI472" s="14" t="s">
        <v>13</v>
      </c>
      <c r="AJ472" s="8" t="s">
        <v>13</v>
      </c>
      <c r="AK472" s="8" t="s">
        <v>13</v>
      </c>
      <c r="AL472" s="14" t="s">
        <v>13</v>
      </c>
      <c r="AM472" s="14" t="s">
        <v>13</v>
      </c>
      <c r="AN472" s="14" t="s">
        <v>13</v>
      </c>
      <c r="AO472" s="14" t="s">
        <v>13</v>
      </c>
    </row>
    <row r="473" spans="1:41" hidden="1" x14ac:dyDescent="0.3">
      <c r="A473" s="11">
        <v>3</v>
      </c>
      <c r="B473" s="11" t="str">
        <f t="shared" si="117"/>
        <v>-</v>
      </c>
      <c r="C473" s="11" t="str">
        <f t="shared" si="117"/>
        <v>-</v>
      </c>
      <c r="D473" s="11" t="str">
        <f t="shared" si="117"/>
        <v>-</v>
      </c>
      <c r="E473" s="13" t="str">
        <f t="shared" si="117"/>
        <v>MFI140</v>
      </c>
      <c r="F473" s="13" t="str">
        <f>Tableau14556[[#This Row],[Code métier]]&amp;Tableau14556[[#This Row],[Compteur ne rien saisir]]</f>
        <v>MFI1403</v>
      </c>
      <c r="G473" s="11" t="str">
        <f t="shared" si="118"/>
        <v>ND</v>
      </c>
      <c r="H473" s="38" t="str">
        <f t="shared" si="118"/>
        <v>-</v>
      </c>
      <c r="I473" s="13" t="str">
        <f t="shared" si="118"/>
        <v>-</v>
      </c>
      <c r="J473" s="13" t="str">
        <f t="shared" si="118"/>
        <v>-</v>
      </c>
      <c r="K473" s="13" t="str">
        <f t="shared" si="118"/>
        <v>-</v>
      </c>
      <c r="L473" s="13" t="str">
        <f t="shared" si="118"/>
        <v>-</v>
      </c>
      <c r="M473" s="13" t="str">
        <f t="shared" si="118"/>
        <v>-</v>
      </c>
      <c r="N473" s="13" t="str">
        <f t="shared" si="118"/>
        <v>-</v>
      </c>
      <c r="O473" s="13" t="str">
        <f t="shared" si="118"/>
        <v>-</v>
      </c>
      <c r="P473" s="13" t="str">
        <f t="shared" si="118"/>
        <v>-</v>
      </c>
      <c r="Q473" s="13" t="str">
        <f t="shared" si="118"/>
        <v>-</v>
      </c>
      <c r="R473" s="13" t="str">
        <f t="shared" si="118"/>
        <v>-</v>
      </c>
      <c r="S473" s="13" t="str">
        <f t="shared" si="118"/>
        <v>-</v>
      </c>
      <c r="T473" s="13" t="str">
        <f t="shared" si="118"/>
        <v>-</v>
      </c>
      <c r="U473" s="13" t="str">
        <f t="shared" si="118"/>
        <v>-</v>
      </c>
      <c r="V473" s="27" t="s">
        <v>13</v>
      </c>
      <c r="W473" s="4" t="s">
        <v>13</v>
      </c>
      <c r="X473" s="4" t="s">
        <v>13</v>
      </c>
      <c r="Y473" s="4" t="s">
        <v>13</v>
      </c>
      <c r="Z473" s="4" t="s">
        <v>13</v>
      </c>
      <c r="AA473" s="4" t="s">
        <v>13</v>
      </c>
      <c r="AB473" s="96" t="s">
        <v>13</v>
      </c>
      <c r="AC473" s="96" t="s">
        <v>13</v>
      </c>
      <c r="AD473" s="96" t="s">
        <v>13</v>
      </c>
      <c r="AE473" s="96" t="str">
        <f>IF(Tableau14556[[#This Row],[N° RNCP-RS]]="-","-","https://www.francecompetences.fr/recherche/rncp/"&amp;Tableau14556[[#This Row],[N° RNCP-RS]])</f>
        <v>-</v>
      </c>
      <c r="AF473" s="96" t="s">
        <v>13</v>
      </c>
      <c r="AG473" s="14" t="s">
        <v>13</v>
      </c>
      <c r="AH473" s="8" t="s">
        <v>13</v>
      </c>
      <c r="AI473" s="14" t="s">
        <v>13</v>
      </c>
      <c r="AJ473" s="8" t="s">
        <v>13</v>
      </c>
      <c r="AK473" s="8" t="s">
        <v>13</v>
      </c>
      <c r="AL473" s="14" t="s">
        <v>13</v>
      </c>
      <c r="AM473" s="14" t="s">
        <v>13</v>
      </c>
      <c r="AN473" s="14" t="s">
        <v>13</v>
      </c>
      <c r="AO473" s="14" t="s">
        <v>13</v>
      </c>
    </row>
    <row r="474" spans="1:41" hidden="1" x14ac:dyDescent="0.3">
      <c r="A474" s="11">
        <v>4</v>
      </c>
      <c r="B474" s="11" t="str">
        <f t="shared" si="117"/>
        <v>-</v>
      </c>
      <c r="C474" s="11" t="str">
        <f t="shared" si="117"/>
        <v>-</v>
      </c>
      <c r="D474" s="11" t="str">
        <f t="shared" si="117"/>
        <v>-</v>
      </c>
      <c r="E474" s="13" t="str">
        <f t="shared" si="117"/>
        <v>MFI140</v>
      </c>
      <c r="F474" s="13" t="str">
        <f>Tableau14556[[#This Row],[Code métier]]&amp;Tableau14556[[#This Row],[Compteur ne rien saisir]]</f>
        <v>MFI1404</v>
      </c>
      <c r="G474" s="11" t="str">
        <f t="shared" si="118"/>
        <v>ND</v>
      </c>
      <c r="H474" s="38" t="str">
        <f t="shared" si="118"/>
        <v>-</v>
      </c>
      <c r="I474" s="13" t="str">
        <f t="shared" si="118"/>
        <v>-</v>
      </c>
      <c r="J474" s="13" t="str">
        <f t="shared" si="118"/>
        <v>-</v>
      </c>
      <c r="K474" s="13" t="str">
        <f t="shared" si="118"/>
        <v>-</v>
      </c>
      <c r="L474" s="13" t="str">
        <f t="shared" si="118"/>
        <v>-</v>
      </c>
      <c r="M474" s="13" t="str">
        <f t="shared" si="118"/>
        <v>-</v>
      </c>
      <c r="N474" s="13" t="str">
        <f t="shared" si="118"/>
        <v>-</v>
      </c>
      <c r="O474" s="13" t="str">
        <f t="shared" si="118"/>
        <v>-</v>
      </c>
      <c r="P474" s="13" t="str">
        <f t="shared" si="118"/>
        <v>-</v>
      </c>
      <c r="Q474" s="13" t="str">
        <f t="shared" si="118"/>
        <v>-</v>
      </c>
      <c r="R474" s="13" t="str">
        <f t="shared" si="118"/>
        <v>-</v>
      </c>
      <c r="S474" s="13" t="str">
        <f t="shared" si="118"/>
        <v>-</v>
      </c>
      <c r="T474" s="13" t="str">
        <f t="shared" si="118"/>
        <v>-</v>
      </c>
      <c r="U474" s="13" t="str">
        <f t="shared" si="118"/>
        <v>-</v>
      </c>
      <c r="V474" s="27" t="s">
        <v>13</v>
      </c>
      <c r="W474" s="4" t="s">
        <v>13</v>
      </c>
      <c r="X474" s="4" t="s">
        <v>13</v>
      </c>
      <c r="Y474" s="4" t="s">
        <v>13</v>
      </c>
      <c r="Z474" s="4" t="s">
        <v>13</v>
      </c>
      <c r="AA474" s="4" t="s">
        <v>13</v>
      </c>
      <c r="AB474" s="96" t="s">
        <v>13</v>
      </c>
      <c r="AC474" s="96" t="s">
        <v>13</v>
      </c>
      <c r="AD474" s="96" t="s">
        <v>13</v>
      </c>
      <c r="AE474" s="96" t="str">
        <f>IF(Tableau14556[[#This Row],[N° RNCP-RS]]="-","-","https://www.francecompetences.fr/recherche/rncp/"&amp;Tableau14556[[#This Row],[N° RNCP-RS]])</f>
        <v>-</v>
      </c>
      <c r="AF474" s="96" t="s">
        <v>13</v>
      </c>
      <c r="AG474" s="14" t="s">
        <v>13</v>
      </c>
      <c r="AH474" s="8" t="s">
        <v>13</v>
      </c>
      <c r="AI474" s="14" t="s">
        <v>13</v>
      </c>
      <c r="AJ474" s="8" t="s">
        <v>13</v>
      </c>
      <c r="AK474" s="8" t="s">
        <v>13</v>
      </c>
      <c r="AL474" s="14" t="s">
        <v>13</v>
      </c>
      <c r="AM474" s="14" t="s">
        <v>13</v>
      </c>
      <c r="AN474" s="14" t="s">
        <v>13</v>
      </c>
      <c r="AO474" s="14" t="s">
        <v>13</v>
      </c>
    </row>
    <row r="475" spans="1:41" hidden="1" x14ac:dyDescent="0.3">
      <c r="A475" s="11">
        <v>5</v>
      </c>
      <c r="B475" s="11" t="str">
        <f t="shared" si="117"/>
        <v>-</v>
      </c>
      <c r="C475" s="11" t="str">
        <f t="shared" si="117"/>
        <v>-</v>
      </c>
      <c r="D475" s="11" t="str">
        <f t="shared" si="117"/>
        <v>-</v>
      </c>
      <c r="E475" s="13" t="str">
        <f t="shared" si="117"/>
        <v>MFI140</v>
      </c>
      <c r="F475" s="13" t="str">
        <f>Tableau14556[[#This Row],[Code métier]]&amp;Tableau14556[[#This Row],[Compteur ne rien saisir]]</f>
        <v>MFI1405</v>
      </c>
      <c r="G475" s="11" t="str">
        <f t="shared" si="118"/>
        <v>ND</v>
      </c>
      <c r="H475" s="38" t="str">
        <f t="shared" si="118"/>
        <v>-</v>
      </c>
      <c r="I475" s="13" t="str">
        <f t="shared" si="118"/>
        <v>-</v>
      </c>
      <c r="J475" s="13" t="str">
        <f t="shared" si="118"/>
        <v>-</v>
      </c>
      <c r="K475" s="13" t="str">
        <f t="shared" si="118"/>
        <v>-</v>
      </c>
      <c r="L475" s="13" t="str">
        <f t="shared" si="118"/>
        <v>-</v>
      </c>
      <c r="M475" s="13" t="str">
        <f t="shared" si="118"/>
        <v>-</v>
      </c>
      <c r="N475" s="13" t="str">
        <f t="shared" si="118"/>
        <v>-</v>
      </c>
      <c r="O475" s="13" t="str">
        <f t="shared" si="118"/>
        <v>-</v>
      </c>
      <c r="P475" s="13" t="str">
        <f t="shared" si="118"/>
        <v>-</v>
      </c>
      <c r="Q475" s="13" t="str">
        <f t="shared" si="118"/>
        <v>-</v>
      </c>
      <c r="R475" s="13" t="str">
        <f t="shared" si="118"/>
        <v>-</v>
      </c>
      <c r="S475" s="13" t="str">
        <f t="shared" si="118"/>
        <v>-</v>
      </c>
      <c r="T475" s="13" t="str">
        <f t="shared" si="118"/>
        <v>-</v>
      </c>
      <c r="U475" s="13" t="str">
        <f t="shared" si="118"/>
        <v>-</v>
      </c>
      <c r="V475" s="27" t="s">
        <v>13</v>
      </c>
      <c r="W475" s="4" t="s">
        <v>13</v>
      </c>
      <c r="X475" s="4" t="s">
        <v>13</v>
      </c>
      <c r="Y475" s="4" t="s">
        <v>13</v>
      </c>
      <c r="Z475" s="4" t="s">
        <v>13</v>
      </c>
      <c r="AA475" s="4" t="s">
        <v>13</v>
      </c>
      <c r="AB475" s="96" t="s">
        <v>13</v>
      </c>
      <c r="AC475" s="96" t="s">
        <v>13</v>
      </c>
      <c r="AD475" s="96" t="s">
        <v>13</v>
      </c>
      <c r="AE475" s="96" t="str">
        <f>IF(Tableau14556[[#This Row],[N° RNCP-RS]]="-","-","https://www.francecompetences.fr/recherche/rncp/"&amp;Tableau14556[[#This Row],[N° RNCP-RS]])</f>
        <v>-</v>
      </c>
      <c r="AF475" s="96" t="s">
        <v>13</v>
      </c>
      <c r="AG475" s="14" t="s">
        <v>13</v>
      </c>
      <c r="AH475" s="8" t="s">
        <v>13</v>
      </c>
      <c r="AI475" s="14" t="s">
        <v>13</v>
      </c>
      <c r="AJ475" s="8" t="s">
        <v>13</v>
      </c>
      <c r="AK475" s="8" t="s">
        <v>13</v>
      </c>
      <c r="AL475" s="14" t="s">
        <v>13</v>
      </c>
      <c r="AM475" s="14" t="s">
        <v>13</v>
      </c>
      <c r="AN475" s="14" t="s">
        <v>13</v>
      </c>
      <c r="AO475" s="14" t="s">
        <v>13</v>
      </c>
    </row>
    <row r="476" spans="1:41" hidden="1" x14ac:dyDescent="0.3">
      <c r="A476" s="11">
        <v>6</v>
      </c>
      <c r="B476" s="11" t="str">
        <f t="shared" si="117"/>
        <v>-</v>
      </c>
      <c r="C476" s="11" t="str">
        <f t="shared" si="117"/>
        <v>-</v>
      </c>
      <c r="D476" s="11" t="str">
        <f t="shared" si="117"/>
        <v>-</v>
      </c>
      <c r="E476" s="13" t="str">
        <f t="shared" si="117"/>
        <v>MFI140</v>
      </c>
      <c r="F476" s="13" t="str">
        <f>Tableau14556[[#This Row],[Code métier]]&amp;Tableau14556[[#This Row],[Compteur ne rien saisir]]</f>
        <v>MFI1406</v>
      </c>
      <c r="G476" s="11" t="str">
        <f t="shared" si="118"/>
        <v>ND</v>
      </c>
      <c r="H476" s="38" t="str">
        <f t="shared" si="118"/>
        <v>-</v>
      </c>
      <c r="I476" s="13" t="str">
        <f t="shared" si="118"/>
        <v>-</v>
      </c>
      <c r="J476" s="13" t="str">
        <f t="shared" si="118"/>
        <v>-</v>
      </c>
      <c r="K476" s="13" t="str">
        <f t="shared" si="118"/>
        <v>-</v>
      </c>
      <c r="L476" s="13" t="str">
        <f t="shared" si="118"/>
        <v>-</v>
      </c>
      <c r="M476" s="13" t="str">
        <f t="shared" si="118"/>
        <v>-</v>
      </c>
      <c r="N476" s="13" t="str">
        <f t="shared" si="118"/>
        <v>-</v>
      </c>
      <c r="O476" s="13" t="str">
        <f t="shared" si="118"/>
        <v>-</v>
      </c>
      <c r="P476" s="13" t="str">
        <f t="shared" si="118"/>
        <v>-</v>
      </c>
      <c r="Q476" s="13" t="str">
        <f t="shared" si="118"/>
        <v>-</v>
      </c>
      <c r="R476" s="13" t="str">
        <f t="shared" si="118"/>
        <v>-</v>
      </c>
      <c r="S476" s="13" t="str">
        <f t="shared" si="118"/>
        <v>-</v>
      </c>
      <c r="T476" s="13" t="str">
        <f t="shared" si="118"/>
        <v>-</v>
      </c>
      <c r="U476" s="13" t="str">
        <f t="shared" si="118"/>
        <v>-</v>
      </c>
      <c r="V476" s="27" t="s">
        <v>13</v>
      </c>
      <c r="W476" s="4" t="s">
        <v>13</v>
      </c>
      <c r="X476" s="4" t="s">
        <v>13</v>
      </c>
      <c r="Y476" s="4" t="s">
        <v>13</v>
      </c>
      <c r="Z476" s="4" t="s">
        <v>13</v>
      </c>
      <c r="AA476" s="4" t="s">
        <v>13</v>
      </c>
      <c r="AB476" s="96" t="s">
        <v>13</v>
      </c>
      <c r="AC476" s="96" t="s">
        <v>13</v>
      </c>
      <c r="AD476" s="96" t="s">
        <v>13</v>
      </c>
      <c r="AE476" s="96" t="str">
        <f>IF(Tableau14556[[#This Row],[N° RNCP-RS]]="-","-","https://www.francecompetences.fr/recherche/rncp/"&amp;Tableau14556[[#This Row],[N° RNCP-RS]])</f>
        <v>-</v>
      </c>
      <c r="AF476" s="96" t="s">
        <v>13</v>
      </c>
      <c r="AG476" s="14" t="s">
        <v>13</v>
      </c>
      <c r="AH476" s="8" t="s">
        <v>13</v>
      </c>
      <c r="AI476" s="14" t="s">
        <v>13</v>
      </c>
      <c r="AJ476" s="8" t="s">
        <v>13</v>
      </c>
      <c r="AK476" s="8" t="s">
        <v>13</v>
      </c>
      <c r="AL476" s="14" t="s">
        <v>13</v>
      </c>
      <c r="AM476" s="14" t="s">
        <v>13</v>
      </c>
      <c r="AN476" s="14" t="s">
        <v>13</v>
      </c>
      <c r="AO476" s="14" t="s">
        <v>13</v>
      </c>
    </row>
    <row r="477" spans="1:41" hidden="1" x14ac:dyDescent="0.3">
      <c r="A477" s="11">
        <v>7</v>
      </c>
      <c r="B477" s="11" t="str">
        <f t="shared" si="117"/>
        <v>-</v>
      </c>
      <c r="C477" s="11" t="str">
        <f t="shared" si="117"/>
        <v>-</v>
      </c>
      <c r="D477" s="11" t="str">
        <f t="shared" si="117"/>
        <v>-</v>
      </c>
      <c r="E477" s="13" t="str">
        <f t="shared" si="117"/>
        <v>MFI140</v>
      </c>
      <c r="F477" s="13" t="str">
        <f>Tableau14556[[#This Row],[Code métier]]&amp;Tableau14556[[#This Row],[Compteur ne rien saisir]]</f>
        <v>MFI1407</v>
      </c>
      <c r="G477" s="11" t="str">
        <f t="shared" si="118"/>
        <v>ND</v>
      </c>
      <c r="H477" s="38" t="str">
        <f t="shared" si="118"/>
        <v>-</v>
      </c>
      <c r="I477" s="13" t="str">
        <f t="shared" si="118"/>
        <v>-</v>
      </c>
      <c r="J477" s="13" t="str">
        <f t="shared" si="118"/>
        <v>-</v>
      </c>
      <c r="K477" s="13" t="str">
        <f t="shared" si="118"/>
        <v>-</v>
      </c>
      <c r="L477" s="13" t="str">
        <f t="shared" si="118"/>
        <v>-</v>
      </c>
      <c r="M477" s="13" t="str">
        <f t="shared" si="118"/>
        <v>-</v>
      </c>
      <c r="N477" s="13" t="str">
        <f t="shared" si="118"/>
        <v>-</v>
      </c>
      <c r="O477" s="13" t="str">
        <f t="shared" si="118"/>
        <v>-</v>
      </c>
      <c r="P477" s="13" t="str">
        <f t="shared" si="118"/>
        <v>-</v>
      </c>
      <c r="Q477" s="13" t="str">
        <f t="shared" si="118"/>
        <v>-</v>
      </c>
      <c r="R477" s="13" t="str">
        <f t="shared" si="118"/>
        <v>-</v>
      </c>
      <c r="S477" s="13" t="str">
        <f t="shared" si="118"/>
        <v>-</v>
      </c>
      <c r="T477" s="13" t="str">
        <f t="shared" si="118"/>
        <v>-</v>
      </c>
      <c r="U477" s="13" t="str">
        <f t="shared" si="118"/>
        <v>-</v>
      </c>
      <c r="V477" s="27" t="s">
        <v>13</v>
      </c>
      <c r="W477" s="4" t="s">
        <v>13</v>
      </c>
      <c r="X477" s="4" t="s">
        <v>13</v>
      </c>
      <c r="Y477" s="4" t="s">
        <v>13</v>
      </c>
      <c r="Z477" s="4" t="s">
        <v>13</v>
      </c>
      <c r="AA477" s="4" t="s">
        <v>13</v>
      </c>
      <c r="AB477" s="96" t="s">
        <v>13</v>
      </c>
      <c r="AC477" s="96" t="s">
        <v>13</v>
      </c>
      <c r="AD477" s="96" t="s">
        <v>13</v>
      </c>
      <c r="AE477" s="96" t="str">
        <f>IF(Tableau14556[[#This Row],[N° RNCP-RS]]="-","-","https://www.francecompetences.fr/recherche/rncp/"&amp;Tableau14556[[#This Row],[N° RNCP-RS]])</f>
        <v>-</v>
      </c>
      <c r="AF477" s="96" t="s">
        <v>13</v>
      </c>
      <c r="AG477" s="14" t="s">
        <v>13</v>
      </c>
      <c r="AH477" s="8" t="s">
        <v>13</v>
      </c>
      <c r="AI477" s="14" t="s">
        <v>13</v>
      </c>
      <c r="AJ477" s="8" t="s">
        <v>13</v>
      </c>
      <c r="AK477" s="8" t="s">
        <v>13</v>
      </c>
      <c r="AL477" s="14" t="s">
        <v>13</v>
      </c>
      <c r="AM477" s="14" t="s">
        <v>13</v>
      </c>
      <c r="AN477" s="14" t="s">
        <v>13</v>
      </c>
      <c r="AO477" s="14" t="s">
        <v>13</v>
      </c>
    </row>
    <row r="478" spans="1:41" hidden="1" x14ac:dyDescent="0.3">
      <c r="A478" s="11">
        <v>8</v>
      </c>
      <c r="B478" s="11" t="str">
        <f t="shared" si="117"/>
        <v>-</v>
      </c>
      <c r="C478" s="11" t="str">
        <f t="shared" si="117"/>
        <v>-</v>
      </c>
      <c r="D478" s="11" t="str">
        <f t="shared" si="117"/>
        <v>-</v>
      </c>
      <c r="E478" s="13" t="str">
        <f t="shared" si="117"/>
        <v>MFI140</v>
      </c>
      <c r="F478" s="13" t="str">
        <f>Tableau14556[[#This Row],[Code métier]]&amp;Tableau14556[[#This Row],[Compteur ne rien saisir]]</f>
        <v>MFI1408</v>
      </c>
      <c r="G478" s="11" t="str">
        <f t="shared" si="118"/>
        <v>ND</v>
      </c>
      <c r="H478" s="38" t="str">
        <f t="shared" si="118"/>
        <v>-</v>
      </c>
      <c r="I478" s="13" t="str">
        <f t="shared" si="118"/>
        <v>-</v>
      </c>
      <c r="J478" s="13" t="str">
        <f t="shared" si="118"/>
        <v>-</v>
      </c>
      <c r="K478" s="13" t="str">
        <f t="shared" si="118"/>
        <v>-</v>
      </c>
      <c r="L478" s="13" t="str">
        <f t="shared" si="118"/>
        <v>-</v>
      </c>
      <c r="M478" s="13" t="str">
        <f t="shared" si="118"/>
        <v>-</v>
      </c>
      <c r="N478" s="13" t="str">
        <f t="shared" si="118"/>
        <v>-</v>
      </c>
      <c r="O478" s="13" t="str">
        <f t="shared" si="118"/>
        <v>-</v>
      </c>
      <c r="P478" s="13" t="str">
        <f t="shared" si="118"/>
        <v>-</v>
      </c>
      <c r="Q478" s="13" t="str">
        <f t="shared" si="118"/>
        <v>-</v>
      </c>
      <c r="R478" s="13" t="str">
        <f t="shared" si="118"/>
        <v>-</v>
      </c>
      <c r="S478" s="13" t="str">
        <f t="shared" si="118"/>
        <v>-</v>
      </c>
      <c r="T478" s="13" t="str">
        <f t="shared" si="118"/>
        <v>-</v>
      </c>
      <c r="U478" s="13" t="str">
        <f t="shared" si="118"/>
        <v>-</v>
      </c>
      <c r="V478" s="27" t="s">
        <v>13</v>
      </c>
      <c r="W478" s="4" t="s">
        <v>13</v>
      </c>
      <c r="X478" s="4" t="s">
        <v>13</v>
      </c>
      <c r="Y478" s="4" t="s">
        <v>13</v>
      </c>
      <c r="Z478" s="4" t="s">
        <v>13</v>
      </c>
      <c r="AA478" s="4" t="s">
        <v>13</v>
      </c>
      <c r="AB478" s="96" t="s">
        <v>13</v>
      </c>
      <c r="AC478" s="96" t="s">
        <v>13</v>
      </c>
      <c r="AD478" s="96" t="s">
        <v>13</v>
      </c>
      <c r="AE478" s="96" t="str">
        <f>IF(Tableau14556[[#This Row],[N° RNCP-RS]]="-","-","https://www.francecompetences.fr/recherche/rncp/"&amp;Tableau14556[[#This Row],[N° RNCP-RS]])</f>
        <v>-</v>
      </c>
      <c r="AF478" s="96" t="s">
        <v>13</v>
      </c>
      <c r="AG478" s="14" t="s">
        <v>13</v>
      </c>
      <c r="AH478" s="8" t="s">
        <v>13</v>
      </c>
      <c r="AI478" s="14" t="s">
        <v>13</v>
      </c>
      <c r="AJ478" s="8" t="s">
        <v>13</v>
      </c>
      <c r="AK478" s="8" t="s">
        <v>13</v>
      </c>
      <c r="AL478" s="14" t="s">
        <v>13</v>
      </c>
      <c r="AM478" s="14" t="s">
        <v>13</v>
      </c>
      <c r="AN478" s="14" t="s">
        <v>13</v>
      </c>
      <c r="AO478" s="14" t="s">
        <v>13</v>
      </c>
    </row>
    <row r="479" spans="1:41" hidden="1" x14ac:dyDescent="0.3">
      <c r="A479" s="11">
        <v>9</v>
      </c>
      <c r="B479" s="11" t="str">
        <f t="shared" si="117"/>
        <v>-</v>
      </c>
      <c r="C479" s="11" t="str">
        <f t="shared" si="117"/>
        <v>-</v>
      </c>
      <c r="D479" s="11" t="str">
        <f t="shared" si="117"/>
        <v>-</v>
      </c>
      <c r="E479" s="13" t="str">
        <f t="shared" si="117"/>
        <v>MFI140</v>
      </c>
      <c r="F479" s="13" t="str">
        <f>Tableau14556[[#This Row],[Code métier]]&amp;Tableau14556[[#This Row],[Compteur ne rien saisir]]</f>
        <v>MFI1409</v>
      </c>
      <c r="G479" s="11" t="str">
        <f t="shared" si="118"/>
        <v>ND</v>
      </c>
      <c r="H479" s="38" t="str">
        <f t="shared" si="118"/>
        <v>-</v>
      </c>
      <c r="I479" s="13" t="str">
        <f t="shared" si="118"/>
        <v>-</v>
      </c>
      <c r="J479" s="13" t="str">
        <f t="shared" si="118"/>
        <v>-</v>
      </c>
      <c r="K479" s="13" t="str">
        <f t="shared" si="118"/>
        <v>-</v>
      </c>
      <c r="L479" s="13" t="str">
        <f t="shared" si="118"/>
        <v>-</v>
      </c>
      <c r="M479" s="13" t="str">
        <f t="shared" si="118"/>
        <v>-</v>
      </c>
      <c r="N479" s="13" t="str">
        <f t="shared" si="118"/>
        <v>-</v>
      </c>
      <c r="O479" s="13" t="str">
        <f t="shared" si="118"/>
        <v>-</v>
      </c>
      <c r="P479" s="13" t="str">
        <f t="shared" si="118"/>
        <v>-</v>
      </c>
      <c r="Q479" s="13" t="str">
        <f t="shared" si="118"/>
        <v>-</v>
      </c>
      <c r="R479" s="13" t="str">
        <f t="shared" si="118"/>
        <v>-</v>
      </c>
      <c r="S479" s="13" t="str">
        <f t="shared" si="118"/>
        <v>-</v>
      </c>
      <c r="T479" s="13" t="str">
        <f t="shared" si="118"/>
        <v>-</v>
      </c>
      <c r="U479" s="13" t="str">
        <f t="shared" si="118"/>
        <v>-</v>
      </c>
      <c r="V479" s="27" t="s">
        <v>13</v>
      </c>
      <c r="W479" s="4" t="s">
        <v>13</v>
      </c>
      <c r="X479" s="4" t="s">
        <v>13</v>
      </c>
      <c r="Y479" s="4" t="s">
        <v>13</v>
      </c>
      <c r="Z479" s="4" t="s">
        <v>13</v>
      </c>
      <c r="AA479" s="4" t="s">
        <v>13</v>
      </c>
      <c r="AB479" s="96" t="s">
        <v>13</v>
      </c>
      <c r="AC479" s="96" t="s">
        <v>13</v>
      </c>
      <c r="AD479" s="96" t="s">
        <v>13</v>
      </c>
      <c r="AE479" s="96" t="str">
        <f>IF(Tableau14556[[#This Row],[N° RNCP-RS]]="-","-","https://www.francecompetences.fr/recherche/rncp/"&amp;Tableau14556[[#This Row],[N° RNCP-RS]])</f>
        <v>-</v>
      </c>
      <c r="AF479" s="96" t="s">
        <v>13</v>
      </c>
      <c r="AG479" s="14" t="s">
        <v>13</v>
      </c>
      <c r="AH479" s="8" t="s">
        <v>13</v>
      </c>
      <c r="AI479" s="14" t="s">
        <v>13</v>
      </c>
      <c r="AJ479" s="8" t="s">
        <v>13</v>
      </c>
      <c r="AK479" s="8" t="s">
        <v>13</v>
      </c>
      <c r="AL479" s="14" t="s">
        <v>13</v>
      </c>
      <c r="AM479" s="14" t="s">
        <v>13</v>
      </c>
      <c r="AN479" s="14" t="s">
        <v>13</v>
      </c>
      <c r="AO479" s="14" t="s">
        <v>13</v>
      </c>
    </row>
    <row r="480" spans="1:41" hidden="1" x14ac:dyDescent="0.3">
      <c r="A480" s="11">
        <v>10</v>
      </c>
      <c r="B480" s="11" t="str">
        <f t="shared" si="117"/>
        <v>-</v>
      </c>
      <c r="C480" s="11" t="str">
        <f t="shared" si="117"/>
        <v>-</v>
      </c>
      <c r="D480" s="11" t="str">
        <f t="shared" si="117"/>
        <v>-</v>
      </c>
      <c r="E480" s="13" t="str">
        <f t="shared" si="117"/>
        <v>MFI140</v>
      </c>
      <c r="F480" s="13" t="str">
        <f>Tableau14556[[#This Row],[Code métier]]&amp;Tableau14556[[#This Row],[Compteur ne rien saisir]]</f>
        <v>MFI14010</v>
      </c>
      <c r="G480" s="11" t="str">
        <f t="shared" si="118"/>
        <v>ND</v>
      </c>
      <c r="H480" s="38" t="str">
        <f t="shared" si="118"/>
        <v>-</v>
      </c>
      <c r="I480" s="13" t="str">
        <f t="shared" si="118"/>
        <v>-</v>
      </c>
      <c r="J480" s="13" t="str">
        <f t="shared" si="118"/>
        <v>-</v>
      </c>
      <c r="K480" s="13" t="str">
        <f t="shared" si="118"/>
        <v>-</v>
      </c>
      <c r="L480" s="13" t="str">
        <f t="shared" si="118"/>
        <v>-</v>
      </c>
      <c r="M480" s="13" t="str">
        <f t="shared" si="118"/>
        <v>-</v>
      </c>
      <c r="N480" s="13" t="str">
        <f t="shared" si="118"/>
        <v>-</v>
      </c>
      <c r="O480" s="13" t="str">
        <f t="shared" si="118"/>
        <v>-</v>
      </c>
      <c r="P480" s="13" t="str">
        <f t="shared" si="118"/>
        <v>-</v>
      </c>
      <c r="Q480" s="13" t="str">
        <f t="shared" si="118"/>
        <v>-</v>
      </c>
      <c r="R480" s="13" t="str">
        <f t="shared" si="118"/>
        <v>-</v>
      </c>
      <c r="S480" s="13" t="str">
        <f t="shared" si="118"/>
        <v>-</v>
      </c>
      <c r="T480" s="13" t="str">
        <f t="shared" si="118"/>
        <v>-</v>
      </c>
      <c r="U480" s="13" t="str">
        <f t="shared" si="118"/>
        <v>-</v>
      </c>
      <c r="V480" s="27" t="s">
        <v>13</v>
      </c>
      <c r="W480" s="4" t="s">
        <v>13</v>
      </c>
      <c r="X480" s="4" t="s">
        <v>13</v>
      </c>
      <c r="Y480" s="4" t="s">
        <v>13</v>
      </c>
      <c r="Z480" s="4" t="s">
        <v>13</v>
      </c>
      <c r="AA480" s="4" t="s">
        <v>13</v>
      </c>
      <c r="AB480" s="96" t="s">
        <v>13</v>
      </c>
      <c r="AC480" s="96" t="s">
        <v>13</v>
      </c>
      <c r="AD480" s="96" t="s">
        <v>13</v>
      </c>
      <c r="AE480" s="96" t="str">
        <f>IF(Tableau14556[[#This Row],[N° RNCP-RS]]="-","-","https://www.francecompetences.fr/recherche/rncp/"&amp;Tableau14556[[#This Row],[N° RNCP-RS]])</f>
        <v>-</v>
      </c>
      <c r="AF480" s="96" t="s">
        <v>13</v>
      </c>
      <c r="AG480" s="14" t="s">
        <v>13</v>
      </c>
      <c r="AH480" s="8" t="s">
        <v>13</v>
      </c>
      <c r="AI480" s="14" t="s">
        <v>13</v>
      </c>
      <c r="AJ480" s="8" t="s">
        <v>13</v>
      </c>
      <c r="AK480" s="8" t="s">
        <v>13</v>
      </c>
      <c r="AL480" s="14" t="s">
        <v>13</v>
      </c>
      <c r="AM480" s="14" t="s">
        <v>13</v>
      </c>
      <c r="AN480" s="14" t="s">
        <v>13</v>
      </c>
      <c r="AO480" s="14" t="s">
        <v>13</v>
      </c>
    </row>
    <row r="481" spans="1:41" hidden="1" x14ac:dyDescent="0.3">
      <c r="A481" s="11">
        <v>11</v>
      </c>
      <c r="B481" s="11" t="str">
        <f t="shared" si="117"/>
        <v>-</v>
      </c>
      <c r="C481" s="11" t="str">
        <f t="shared" si="117"/>
        <v>-</v>
      </c>
      <c r="D481" s="11" t="str">
        <f t="shared" si="117"/>
        <v>-</v>
      </c>
      <c r="E481" s="13" t="str">
        <f t="shared" si="117"/>
        <v>MFI140</v>
      </c>
      <c r="F481" s="13" t="str">
        <f>Tableau14556[[#This Row],[Code métier]]&amp;Tableau14556[[#This Row],[Compteur ne rien saisir]]</f>
        <v>MFI14011</v>
      </c>
      <c r="G481" s="11" t="str">
        <f t="shared" si="118"/>
        <v>ND</v>
      </c>
      <c r="H481" s="38" t="str">
        <f t="shared" si="118"/>
        <v>-</v>
      </c>
      <c r="I481" s="13" t="str">
        <f t="shared" si="118"/>
        <v>-</v>
      </c>
      <c r="J481" s="13" t="str">
        <f t="shared" si="118"/>
        <v>-</v>
      </c>
      <c r="K481" s="13" t="str">
        <f t="shared" si="118"/>
        <v>-</v>
      </c>
      <c r="L481" s="13" t="str">
        <f t="shared" ref="L481:U482" si="119">IF(L479="","",L479)</f>
        <v>-</v>
      </c>
      <c r="M481" s="13" t="str">
        <f t="shared" si="119"/>
        <v>-</v>
      </c>
      <c r="N481" s="13" t="str">
        <f t="shared" si="119"/>
        <v>-</v>
      </c>
      <c r="O481" s="13" t="str">
        <f t="shared" si="119"/>
        <v>-</v>
      </c>
      <c r="P481" s="13" t="str">
        <f t="shared" si="119"/>
        <v>-</v>
      </c>
      <c r="Q481" s="13" t="str">
        <f t="shared" si="119"/>
        <v>-</v>
      </c>
      <c r="R481" s="13" t="str">
        <f t="shared" si="119"/>
        <v>-</v>
      </c>
      <c r="S481" s="13" t="str">
        <f t="shared" si="119"/>
        <v>-</v>
      </c>
      <c r="T481" s="13" t="str">
        <f t="shared" si="119"/>
        <v>-</v>
      </c>
      <c r="U481" s="13" t="str">
        <f t="shared" si="119"/>
        <v>-</v>
      </c>
      <c r="V481" s="27" t="s">
        <v>13</v>
      </c>
      <c r="W481" s="4" t="s">
        <v>13</v>
      </c>
      <c r="X481" s="4" t="s">
        <v>13</v>
      </c>
      <c r="Y481" s="4" t="s">
        <v>13</v>
      </c>
      <c r="Z481" s="4" t="s">
        <v>13</v>
      </c>
      <c r="AA481" s="4" t="s">
        <v>13</v>
      </c>
      <c r="AB481" s="96" t="s">
        <v>13</v>
      </c>
      <c r="AC481" s="96" t="s">
        <v>13</v>
      </c>
      <c r="AD481" s="96" t="s">
        <v>13</v>
      </c>
      <c r="AE481" s="96" t="str">
        <f>IF(Tableau14556[[#This Row],[N° RNCP-RS]]="-","-","https://www.francecompetences.fr/recherche/rncp/"&amp;Tableau14556[[#This Row],[N° RNCP-RS]])</f>
        <v>-</v>
      </c>
      <c r="AF481" s="96" t="s">
        <v>13</v>
      </c>
      <c r="AG481" s="14" t="s">
        <v>13</v>
      </c>
      <c r="AH481" s="8" t="s">
        <v>13</v>
      </c>
      <c r="AI481" s="14" t="s">
        <v>13</v>
      </c>
      <c r="AJ481" s="8" t="s">
        <v>13</v>
      </c>
      <c r="AK481" s="8" t="s">
        <v>13</v>
      </c>
      <c r="AL481" s="14" t="s">
        <v>13</v>
      </c>
      <c r="AM481" s="14" t="s">
        <v>13</v>
      </c>
      <c r="AN481" s="14" t="s">
        <v>13</v>
      </c>
      <c r="AO481" s="14" t="s">
        <v>13</v>
      </c>
    </row>
    <row r="482" spans="1:41" hidden="1" x14ac:dyDescent="0.3">
      <c r="A482" s="11">
        <v>12</v>
      </c>
      <c r="B482" s="11" t="str">
        <f t="shared" si="117"/>
        <v>-</v>
      </c>
      <c r="C482" s="11" t="str">
        <f t="shared" si="117"/>
        <v>-</v>
      </c>
      <c r="D482" s="11" t="str">
        <f t="shared" si="117"/>
        <v>-</v>
      </c>
      <c r="E482" s="13" t="str">
        <f t="shared" si="117"/>
        <v>MFI140</v>
      </c>
      <c r="F482" s="13" t="str">
        <f>Tableau14556[[#This Row],[Code métier]]&amp;Tableau14556[[#This Row],[Compteur ne rien saisir]]</f>
        <v>MFI14012</v>
      </c>
      <c r="G482" s="11" t="str">
        <f t="shared" si="118"/>
        <v>ND</v>
      </c>
      <c r="H482" s="38" t="str">
        <f t="shared" si="118"/>
        <v>-</v>
      </c>
      <c r="I482" s="13" t="str">
        <f t="shared" si="118"/>
        <v>-</v>
      </c>
      <c r="J482" s="13" t="str">
        <f t="shared" si="118"/>
        <v>-</v>
      </c>
      <c r="K482" s="13" t="str">
        <f t="shared" si="118"/>
        <v>-</v>
      </c>
      <c r="L482" s="13" t="str">
        <f t="shared" si="119"/>
        <v>-</v>
      </c>
      <c r="M482" s="13" t="str">
        <f t="shared" si="119"/>
        <v>-</v>
      </c>
      <c r="N482" s="13" t="str">
        <f t="shared" si="119"/>
        <v>-</v>
      </c>
      <c r="O482" s="13" t="str">
        <f t="shared" si="119"/>
        <v>-</v>
      </c>
      <c r="P482" s="13" t="str">
        <f t="shared" si="119"/>
        <v>-</v>
      </c>
      <c r="Q482" s="13" t="str">
        <f t="shared" si="119"/>
        <v>-</v>
      </c>
      <c r="R482" s="13" t="str">
        <f t="shared" si="119"/>
        <v>-</v>
      </c>
      <c r="S482" s="13" t="str">
        <f t="shared" si="119"/>
        <v>-</v>
      </c>
      <c r="T482" s="13" t="str">
        <f t="shared" si="119"/>
        <v>-</v>
      </c>
      <c r="U482" s="13" t="str">
        <f t="shared" si="119"/>
        <v>-</v>
      </c>
      <c r="V482" s="27" t="s">
        <v>13</v>
      </c>
      <c r="W482" s="4" t="s">
        <v>13</v>
      </c>
      <c r="X482" s="4" t="s">
        <v>13</v>
      </c>
      <c r="Y482" s="4" t="s">
        <v>13</v>
      </c>
      <c r="Z482" s="4" t="s">
        <v>13</v>
      </c>
      <c r="AA482" s="4" t="s">
        <v>13</v>
      </c>
      <c r="AB482" s="96" t="s">
        <v>13</v>
      </c>
      <c r="AC482" s="96" t="s">
        <v>13</v>
      </c>
      <c r="AD482" s="96" t="s">
        <v>13</v>
      </c>
      <c r="AE482" s="96" t="str">
        <f>IF(Tableau14556[[#This Row],[N° RNCP-RS]]="-","-","https://www.francecompetences.fr/recherche/rncp/"&amp;Tableau14556[[#This Row],[N° RNCP-RS]])</f>
        <v>-</v>
      </c>
      <c r="AF482" s="96" t="s">
        <v>13</v>
      </c>
      <c r="AG482" s="14" t="s">
        <v>13</v>
      </c>
      <c r="AH482" s="8" t="s">
        <v>13</v>
      </c>
      <c r="AI482" s="14" t="s">
        <v>13</v>
      </c>
      <c r="AJ482" s="8" t="s">
        <v>13</v>
      </c>
      <c r="AK482" s="8" t="s">
        <v>13</v>
      </c>
      <c r="AL482" s="14" t="s">
        <v>13</v>
      </c>
      <c r="AM482" s="14" t="s">
        <v>13</v>
      </c>
      <c r="AN482" s="14" t="s">
        <v>13</v>
      </c>
      <c r="AO482" s="14" t="s">
        <v>13</v>
      </c>
    </row>
  </sheetData>
  <sheetProtection formatCells="0" formatColumns="0" formatRows="0" selectLockedCells="1" sort="0" autoFilter="0"/>
  <mergeCells count="8">
    <mergeCell ref="AG1:AO1"/>
    <mergeCell ref="B1:D1"/>
    <mergeCell ref="E1:H1"/>
    <mergeCell ref="I1:O1"/>
    <mergeCell ref="P1:Q1"/>
    <mergeCell ref="R1:U1"/>
    <mergeCell ref="V1:AA1"/>
    <mergeCell ref="AB1:AF1"/>
  </mergeCells>
  <phoneticPr fontId="22" type="noConversion"/>
  <dataValidations xWindow="1671" yWindow="848" count="15">
    <dataValidation allowBlank="1" showInputMessage="1" showErrorMessage="1" promptTitle="Ne rien saisir seulement filtre" prompt="Cellule de compteur de ligne pour un même métier_x000a_Elle n'est pas modifiable et sert uniquement de filtre pour avoir toutes les lignes 1 des métiers" sqref="A2" xr:uid="{39EADF1A-67A6-FA4B-8355-3F975E6F40E2}"/>
    <dataValidation allowBlank="1" showInputMessage="1" showErrorMessage="1" promptTitle="Initiale créateur fiche" prompt="Saisir les initiales du créateur de la fiche métier" sqref="C304:C314 C16:C26 C28:C38 C40:C50 C52:C62 C64:C74 C76:C86 C88:C98 C100:C110 C112:C122 C124:C134 C136:C146 C148:C158 C160:C170 C172:C182 C184:C194 C196:C206 C208:C218 C220:C230 C232:C242 C244:C254 C256:C266 C268:C278 C280:C290 C292:C302 C5:D14 D16:D314" xr:uid="{8C7A039B-A58D-6745-9BF4-72D1E25C0B15}"/>
    <dataValidation showInputMessage="1" showErrorMessage="1" promptTitle="Initiale du contributeur métier" prompt="Saisir les initiales du contributeur métier dans la première ligne, la recopie se fera automatiquement dans les 11 suivantes." sqref="C15:D15 B5:B314" xr:uid="{338FEF94-31D1-174C-8F62-156842105007}"/>
    <dataValidation type="list" showInputMessage="1" showErrorMessage="1" promptTitle="Codification de la LDV" prompt="Codification_x000a__x0009_•_x0009_V0 : fiche entamée mais pas encore finalisée pour l’entretien contributeur_x000a__x0009_•_x0009_V1 : fiche ok pour l’entretien contributeur_x000a__x0009_•_x0009_V2 : fiche ok pour GT_x000a__x0009_•_x0009_V3 : fiche ok pour COTEC_x000a__x0009_•_x0009_SUPPR : Métier a supprimer_x000a__x0009_•_x0009_ND : Non débutée" sqref="B4:D4" xr:uid="{27B9379E-2B78-3642-9AD7-6D030EC9E540}">
      <formula1>"V0,V1,V2,V3,SUPPR,ND"</formula1>
    </dataValidation>
    <dataValidation type="list" allowBlank="1" showInputMessage="1" showErrorMessage="1" sqref="Y2:Y93 Y330 Y338 Z37 Y95:Y315" xr:uid="{162DDE2D-83A2-A144-B206-7B2B27A80072}">
      <formula1>"1,2,3"</formula1>
    </dataValidation>
    <dataValidation type="whole" errorStyle="information" allowBlank="1" showInputMessage="1" showErrorMessage="1" promptTitle="Ne rien saisir pour le moment" prompt="Ne rien saisir pour le moment" sqref="Z2:Z36 Z38:Z482" xr:uid="{9E61C6E7-081C-6E48-9142-EECC4A0EDEF6}">
      <formula1>1</formula1>
      <formula2>10</formula2>
    </dataValidation>
    <dataValidation type="list" errorStyle="information" showInputMessage="1" showErrorMessage="1" errorTitle="Attention" error="Vous devez sélectionner un type de macro compétence de la colonne T avant de saisir la Macro Compétence" promptTitle="Liste de validation" prompt="Sélectionner la famille afin d'afficher le choix des compétences dans la colonne suivante." sqref="W2:W482" xr:uid="{747E945D-3CEA-5B4B-81D6-B6F72279EE2E}">
      <formula1>INDIRECT($V2)</formula1>
    </dataValidation>
    <dataValidation type="list" errorStyle="information" showInputMessage="1" showErrorMessage="1" errorTitle="Liste déroulante" promptTitle="Liste de validation " prompt="Sélectionner le type de compétences pour afficher la famille correspondantes dans la colonne suivante" sqref="V2:V482" xr:uid="{6010CD7E-7547-5C4B-8D08-5FECCFFD17BE}">
      <formula1>THEME</formula1>
    </dataValidation>
    <dataValidation type="list" errorStyle="information" showInputMessage="1" showErrorMessage="1" errorTitle="Attention" error="Vous devez sélectionner un type de macro compétence de la colonne T avant de saisir la Macro Compétence" promptTitle="Liste de validation" prompt="Sélectionner la compétence dans la liste " sqref="X2:X482" xr:uid="{D4099CB8-9BBF-564C-A741-4DC7BD01736C}">
      <formula1>INDIRECT($W2)</formula1>
    </dataValidation>
    <dataValidation allowBlank="1" showInputMessage="1" showErrorMessage="1" errorTitle="Ne pas modifier les données" error="Cette colone sert de compteur pour Excel._x000a_Merci de ne pas modifier :_x000a_Ligne 1 = Ligne unique du métier _x000a_Ligne 2 à 12 = Ligne de recopie avec formules" promptTitle="Filtre et comptage Excel" prompt="Cette colone sert de compteur pour Excel et de filtre pour avoir uniquement les lignes métiers a rédiger hors compétences_x000a_Merci de ne pas modifier :_x000a_Ligne 1 = Ligne unique du métier _x000a_Ligne 2 à 12 = Ligne de recopie avec formules" sqref="A3:A482" xr:uid="{7AE91680-CBA9-464C-8584-7F644486A67A}"/>
    <dataValidation type="date" showInputMessage="1" showErrorMessage="1" sqref="H3:H482" xr:uid="{9DF2DB5B-6564-5949-8A7A-298519A9E534}">
      <formula1>44260</formula1>
      <formula2>44561</formula2>
    </dataValidation>
    <dataValidation allowBlank="1" showInputMessage="1" showErrorMessage="1" promptTitle="Ne rien saisir" prompt="Ne rien saisir pour le moment" sqref="AL2:AO482 AI2:AI482 AB2:AG482" xr:uid="{AB83BD1B-A395-5940-8BCD-A00FA00BD680}"/>
    <dataValidation type="list" showInputMessage="1" showErrorMessage="1" promptTitle="Codification de la LDV" prompt="Codification_x000a__x0009_•_x0009_V0 : fiche entamée mais pas encore finalisée pour l’entretien contributeur_x000a__x0009_•_x0009_V1 : fiche ok pour l’entretien contributeur_x000a__x0009_•_x0009_ND : Non débutée" sqref="G2:G482" xr:uid="{F46F3DC5-70A4-4A4A-8C08-4570BDEF3F5A}">
      <formula1>"ND,V0,V1,V2,V3,V4,VF"</formula1>
    </dataValidation>
    <dataValidation allowBlank="1" showInputMessage="1" showErrorMessage="1" promptTitle="Ne rien saisir pour le moment" prompt="Ne rien saisir pour le moment" sqref="AA2:AA482" xr:uid="{89B7385A-2697-9246-A1D6-EBCF93293164}"/>
    <dataValidation allowBlank="1" showInputMessage="1" showErrorMessage="1" promptTitle="Saisir vos commentaires ou ROME" prompt="Saisir vos commentaires ou ROME" sqref="AH2:AH482" xr:uid="{A08E09C8-5FCF-BE4A-9DC6-5C5601E2789F}"/>
  </dataValidations>
  <hyperlinks>
    <hyperlink ref="AE3" r:id="rId1" display="https://www.francecompetences.fr/recherche/rncp/34220" xr:uid="{7C8A7410-91CF-B44B-AB72-58A154B9A4C6}"/>
  </hyperlinks>
  <pageMargins left="0.23622047244094491" right="0.23622047244094491" top="0.74803149606299213" bottom="0.74803149606299213" header="0.31496062992125984" footer="0.31496062992125984"/>
  <pageSetup paperSize="9" scale="13" fitToHeight="0" orientation="landscape" r:id="rId2"/>
  <ignoredErrors>
    <ignoredError sqref="Y2 Z2" listDataValidation="1"/>
    <ignoredError sqref="AE10:AE14 AE104:AE110 AE212:AE230 AE43:AE50 AE238:AE254 AE262:AE266 AE274:AE302 AE150 AE165:AE170 AE177:AE182 AE153:AE158 AE57:AE74 AE117:AE122 AE130:AE134 AE82:AE98 AE142:AE147 AE186:AE206 AE306:AE314 AE18:AE38 AE322:AE326 AE334:AE482" unlockedFormula="1"/>
  </ignoredErrors>
  <legacyDrawing r:id="rId3"/>
  <tableParts count="1">
    <tablePart r:id="rId4"/>
  </tableParts>
  <extLst>
    <ext xmlns:x14="http://schemas.microsoft.com/office/spreadsheetml/2009/9/main" uri="{CCE6A557-97BC-4b89-ADB6-D9C93CAAB3DF}">
      <x14:dataValidations xmlns:xm="http://schemas.microsoft.com/office/excel/2006/main" xWindow="1671" yWindow="848" count="1">
        <x14:dataValidation type="list" allowBlank="1" showInputMessage="1" showErrorMessage="1" promptTitle="Ne rien saisir" prompt="Ne rien saisir pour le moment" xr:uid="{A65FB0A5-68CA-D741-8E0C-56B0B8919AC4}">
          <x14:formula1>
            <xm:f>'TABLE METIERS'!$C$2:$C$29</xm:f>
          </x14:formula1>
          <xm:sqref>AJ2:AK482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37704-4144-1C46-A09C-78606D0F5BD7}">
  <sheetPr codeName="Feuil5">
    <tabColor theme="7"/>
  </sheetPr>
  <dimension ref="A1:D102"/>
  <sheetViews>
    <sheetView showGridLines="0" view="pageBreakPreview" topLeftCell="A4" zoomScale="55" zoomScaleNormal="85" zoomScaleSheetLayoutView="55" workbookViewId="0">
      <selection activeCell="A27" sqref="A27:D27"/>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42</v>
      </c>
      <c r="C1" s="85"/>
      <c r="D1" s="163" t="s">
        <v>737</v>
      </c>
    </row>
    <row r="2" spans="1:4" ht="22.8" x14ac:dyDescent="0.3">
      <c r="A2" s="42"/>
      <c r="B2" s="86"/>
      <c r="C2" s="69"/>
      <c r="D2" s="40"/>
    </row>
    <row r="3" spans="1:4" ht="42" customHeight="1" x14ac:dyDescent="0.3">
      <c r="A3" s="48" t="s">
        <v>222</v>
      </c>
      <c r="B3" s="203" t="s">
        <v>362</v>
      </c>
      <c r="C3" s="203"/>
      <c r="D3" s="45"/>
    </row>
    <row r="4" spans="1:4" ht="23.4" x14ac:dyDescent="0.3">
      <c r="A4" s="43"/>
      <c r="B4" s="87"/>
      <c r="C4" s="88"/>
      <c r="D4" s="45"/>
    </row>
    <row r="5" spans="1:4" ht="42" customHeight="1" x14ac:dyDescent="0.3">
      <c r="A5" s="48" t="s">
        <v>223</v>
      </c>
      <c r="B5" s="203" t="s">
        <v>363</v>
      </c>
      <c r="C5" s="203"/>
      <c r="D5" s="45"/>
    </row>
    <row r="6" spans="1:4" ht="28.2" customHeight="1" x14ac:dyDescent="0.3">
      <c r="A6" s="50"/>
      <c r="B6" s="88"/>
      <c r="C6" s="87"/>
      <c r="D6" s="45"/>
    </row>
    <row r="7" spans="1:4" ht="47.4" customHeight="1" x14ac:dyDescent="0.3">
      <c r="A7" s="132" t="s">
        <v>231</v>
      </c>
      <c r="B7" s="203" t="s">
        <v>192</v>
      </c>
      <c r="C7" s="203"/>
      <c r="D7" s="40"/>
    </row>
    <row r="8" spans="1:4" ht="20.399999999999999" x14ac:dyDescent="0.3">
      <c r="A8" s="46"/>
      <c r="B8" s="59"/>
      <c r="C8" s="59"/>
      <c r="D8" s="40"/>
    </row>
    <row r="9" spans="1:4" ht="120" customHeight="1" x14ac:dyDescent="0.3">
      <c r="A9" s="131" t="s">
        <v>24</v>
      </c>
      <c r="B9" s="60"/>
      <c r="C9" s="60"/>
      <c r="D9" s="89" t="s">
        <v>364</v>
      </c>
    </row>
    <row r="10" spans="1:4" ht="20.399999999999999" x14ac:dyDescent="0.3">
      <c r="A10" s="46"/>
      <c r="B10" s="59"/>
      <c r="C10" s="59"/>
      <c r="D10" s="47"/>
    </row>
    <row r="11" spans="1:4" ht="121.2" customHeight="1" x14ac:dyDescent="0.3">
      <c r="A11" s="131" t="s">
        <v>25</v>
      </c>
      <c r="B11" s="60"/>
      <c r="C11" s="60"/>
      <c r="D11" s="89" t="s">
        <v>365</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440</v>
      </c>
      <c r="B20" s="59"/>
      <c r="C20" s="133" t="s">
        <v>542</v>
      </c>
      <c r="D20" s="134" t="s">
        <v>542</v>
      </c>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366</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367</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368</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369</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370</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371</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642</v>
      </c>
    </row>
    <row r="58" spans="1:4" ht="20.399999999999999" x14ac:dyDescent="0.3">
      <c r="A58" s="46"/>
      <c r="B58" s="59"/>
      <c r="C58" s="59"/>
      <c r="D58" s="47"/>
    </row>
    <row r="59" spans="1:4" ht="248.4" customHeight="1" x14ac:dyDescent="0.3">
      <c r="A59" s="131" t="s">
        <v>33</v>
      </c>
      <c r="B59" s="60"/>
      <c r="C59" s="60"/>
      <c r="D59" s="119" t="s">
        <v>372</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180</v>
      </c>
      <c r="B64" s="73">
        <v>4</v>
      </c>
      <c r="C64" s="215" t="s">
        <v>183</v>
      </c>
      <c r="D64" s="216"/>
    </row>
    <row r="65" spans="1:4" ht="25.95" customHeight="1" x14ac:dyDescent="0.3">
      <c r="A65" s="62" t="s">
        <v>162</v>
      </c>
      <c r="B65" s="51">
        <v>3</v>
      </c>
      <c r="C65" s="211" t="s">
        <v>178</v>
      </c>
      <c r="D65" s="212"/>
    </row>
    <row r="66" spans="1:4" ht="25.95" customHeight="1" x14ac:dyDescent="0.3">
      <c r="A66" s="62" t="s">
        <v>180</v>
      </c>
      <c r="B66" s="51">
        <v>4</v>
      </c>
      <c r="C66" s="211" t="s">
        <v>10</v>
      </c>
      <c r="D66" s="212"/>
    </row>
    <row r="67" spans="1:4" ht="25.95" customHeight="1" x14ac:dyDescent="0.3">
      <c r="A67" s="62" t="s">
        <v>180</v>
      </c>
      <c r="B67" s="52">
        <v>3</v>
      </c>
      <c r="C67" s="211" t="s">
        <v>7</v>
      </c>
      <c r="D67" s="212"/>
    </row>
    <row r="68" spans="1:4" ht="25.95" customHeight="1" x14ac:dyDescent="0.3">
      <c r="A68" s="62" t="s">
        <v>162</v>
      </c>
      <c r="B68" s="51">
        <v>2</v>
      </c>
      <c r="C68" s="211" t="s">
        <v>167</v>
      </c>
      <c r="D68" s="212"/>
    </row>
    <row r="69" spans="1:4" ht="25.95" customHeight="1" x14ac:dyDescent="0.3">
      <c r="A69" s="62" t="s">
        <v>96</v>
      </c>
      <c r="B69" s="51">
        <v>4</v>
      </c>
      <c r="C69" s="211" t="s">
        <v>100</v>
      </c>
      <c r="D69" s="212"/>
    </row>
    <row r="70" spans="1:4" ht="25.95" customHeight="1" x14ac:dyDescent="0.3">
      <c r="A70" s="62" t="s">
        <v>96</v>
      </c>
      <c r="B70" s="51">
        <v>4</v>
      </c>
      <c r="C70" s="211" t="s">
        <v>99</v>
      </c>
      <c r="D70" s="212"/>
    </row>
    <row r="71" spans="1:4" ht="25.95" customHeight="1" x14ac:dyDescent="0.3">
      <c r="A71" s="62" t="s">
        <v>96</v>
      </c>
      <c r="B71" s="51">
        <v>4</v>
      </c>
      <c r="C71" s="211" t="s">
        <v>98</v>
      </c>
      <c r="D71" s="212"/>
    </row>
    <row r="72" spans="1:4" ht="25.95" customHeight="1" x14ac:dyDescent="0.3">
      <c r="A72" s="62" t="s">
        <v>96</v>
      </c>
      <c r="B72" s="52">
        <v>4</v>
      </c>
      <c r="C72" s="211" t="s">
        <v>271</v>
      </c>
      <c r="D72" s="212"/>
    </row>
    <row r="73" spans="1:4" ht="25.95" customHeight="1" x14ac:dyDescent="0.3">
      <c r="A73" s="62" t="s">
        <v>162</v>
      </c>
      <c r="B73" s="51">
        <v>4</v>
      </c>
      <c r="C73" s="211" t="s">
        <v>172</v>
      </c>
      <c r="D73" s="212"/>
    </row>
    <row r="74" spans="1:4" ht="25.95" customHeight="1" x14ac:dyDescent="0.3">
      <c r="A74" s="62" t="s">
        <v>96</v>
      </c>
      <c r="B74" s="51">
        <v>4</v>
      </c>
      <c r="C74" s="211" t="s">
        <v>153</v>
      </c>
      <c r="D74" s="212"/>
    </row>
    <row r="75" spans="1:4" ht="25.95" customHeight="1" thickBot="1" x14ac:dyDescent="0.35">
      <c r="A75" s="74" t="s">
        <v>162</v>
      </c>
      <c r="B75" s="53">
        <v>4</v>
      </c>
      <c r="C75" s="213" t="s">
        <v>173</v>
      </c>
      <c r="D75" s="214"/>
    </row>
    <row r="76" spans="1:4" x14ac:dyDescent="0.3">
      <c r="A76" s="49"/>
      <c r="B76" s="54"/>
      <c r="C76" s="99"/>
      <c r="D76" s="55"/>
    </row>
    <row r="77" spans="1:4" x14ac:dyDescent="0.3">
      <c r="A77" s="49"/>
      <c r="B77" s="54"/>
      <c r="C77" s="99"/>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552</v>
      </c>
    </row>
    <row r="82" spans="1:4" ht="64.2" customHeight="1" x14ac:dyDescent="0.3">
      <c r="A82" s="186" t="s">
        <v>495</v>
      </c>
      <c r="B82" s="187"/>
      <c r="C82" s="188"/>
      <c r="D82" s="105" t="s">
        <v>553</v>
      </c>
    </row>
    <row r="83" spans="1:4" ht="64.2" customHeight="1" x14ac:dyDescent="0.3">
      <c r="A83" s="120"/>
      <c r="B83" s="121"/>
      <c r="C83" s="122"/>
      <c r="D83" s="105" t="s">
        <v>600</v>
      </c>
    </row>
    <row r="84" spans="1:4" ht="64.2" customHeight="1" x14ac:dyDescent="0.3">
      <c r="A84" s="120"/>
      <c r="B84" s="121"/>
      <c r="C84" s="122"/>
      <c r="D84" s="105" t="s">
        <v>602</v>
      </c>
    </row>
    <row r="85" spans="1:4" ht="66" customHeight="1" x14ac:dyDescent="0.3">
      <c r="A85" s="101" t="s">
        <v>479</v>
      </c>
      <c r="B85" s="54"/>
      <c r="C85" s="99"/>
      <c r="D85" s="55"/>
    </row>
    <row r="86" spans="1:4" ht="61.95" customHeight="1" x14ac:dyDescent="0.3">
      <c r="A86" s="189" t="s">
        <v>693</v>
      </c>
      <c r="B86" s="175"/>
      <c r="C86" s="176"/>
      <c r="D86" s="136" t="s">
        <v>699</v>
      </c>
    </row>
    <row r="87" spans="1:4" ht="61.95" customHeight="1" x14ac:dyDescent="0.3">
      <c r="A87" s="174" t="s">
        <v>715</v>
      </c>
      <c r="B87" s="175"/>
      <c r="C87" s="176"/>
      <c r="D87" s="136" t="s">
        <v>700</v>
      </c>
    </row>
    <row r="88" spans="1:4" ht="61.95" customHeight="1" x14ac:dyDescent="0.3">
      <c r="A88" s="174" t="s">
        <v>730</v>
      </c>
      <c r="B88" s="175"/>
      <c r="C88" s="176"/>
      <c r="D88" s="136" t="s">
        <v>689</v>
      </c>
    </row>
    <row r="89" spans="1:4" ht="61.95" customHeight="1" x14ac:dyDescent="0.3">
      <c r="A89" s="174" t="s">
        <v>689</v>
      </c>
      <c r="B89" s="175"/>
      <c r="C89" s="176"/>
      <c r="D89" s="136" t="s">
        <v>689</v>
      </c>
    </row>
    <row r="90" spans="1:4" ht="24" customHeight="1" x14ac:dyDescent="0.3">
      <c r="A90" s="49"/>
      <c r="B90" s="54"/>
      <c r="C90" s="99"/>
      <c r="D90" s="55"/>
    </row>
    <row r="91" spans="1:4" ht="34.950000000000003" customHeight="1" x14ac:dyDescent="0.3">
      <c r="A91" s="171" t="s">
        <v>229</v>
      </c>
      <c r="B91" s="172"/>
      <c r="C91" s="172"/>
      <c r="D91" s="173"/>
    </row>
    <row r="92" spans="1:4" x14ac:dyDescent="0.3">
      <c r="A92" s="49"/>
      <c r="B92" s="54"/>
      <c r="C92" s="99"/>
      <c r="D92" s="55"/>
    </row>
    <row r="93" spans="1:4" ht="55.2" customHeight="1" x14ac:dyDescent="0.3">
      <c r="A93" s="177" t="s">
        <v>230</v>
      </c>
      <c r="B93" s="178"/>
      <c r="C93" s="178"/>
      <c r="D93" s="92" t="s">
        <v>475</v>
      </c>
    </row>
    <row r="94" spans="1:4" ht="25.8" x14ac:dyDescent="0.3">
      <c r="A94" s="169" t="s">
        <v>193</v>
      </c>
      <c r="B94" s="170"/>
      <c r="C94" s="170"/>
      <c r="D94" s="106" t="s">
        <v>13</v>
      </c>
    </row>
    <row r="95" spans="1:4" ht="25.8" x14ac:dyDescent="0.3">
      <c r="A95" s="169" t="s">
        <v>13</v>
      </c>
      <c r="B95" s="170"/>
      <c r="C95" s="170"/>
      <c r="D95" s="106" t="s">
        <v>13</v>
      </c>
    </row>
    <row r="96" spans="1:4" ht="25.8" x14ac:dyDescent="0.3">
      <c r="A96" s="169" t="s">
        <v>13</v>
      </c>
      <c r="B96" s="170"/>
      <c r="C96" s="170"/>
      <c r="D96" s="106" t="s">
        <v>13</v>
      </c>
    </row>
    <row r="97" spans="1:4" ht="25.8" x14ac:dyDescent="0.3">
      <c r="A97" s="169" t="s">
        <v>13</v>
      </c>
      <c r="B97" s="170"/>
      <c r="C97" s="170"/>
      <c r="D97" s="106" t="s">
        <v>13</v>
      </c>
    </row>
    <row r="98" spans="1:4" ht="25.8" x14ac:dyDescent="0.3">
      <c r="A98" s="169" t="s">
        <v>13</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598</v>
      </c>
      <c r="C102" s="63"/>
      <c r="D102" s="64"/>
    </row>
  </sheetData>
  <mergeCells count="52">
    <mergeCell ref="A100:D100"/>
    <mergeCell ref="A80:C80"/>
    <mergeCell ref="A81:C81"/>
    <mergeCell ref="A82:C82"/>
    <mergeCell ref="B3:C3"/>
    <mergeCell ref="B5:C5"/>
    <mergeCell ref="B7:C7"/>
    <mergeCell ref="A36:D36"/>
    <mergeCell ref="A40:D40"/>
    <mergeCell ref="A29:D29"/>
    <mergeCell ref="A25:D25"/>
    <mergeCell ref="A27:D27"/>
    <mergeCell ref="A78:D78"/>
    <mergeCell ref="A91:D91"/>
    <mergeCell ref="A13:D13"/>
    <mergeCell ref="A22:D22"/>
    <mergeCell ref="A33:D33"/>
    <mergeCell ref="A44:D44"/>
    <mergeCell ref="A61:D61"/>
    <mergeCell ref="A47:D47"/>
    <mergeCell ref="A51:D51"/>
    <mergeCell ref="A55:D55"/>
    <mergeCell ref="A42:D42"/>
    <mergeCell ref="A49:D49"/>
    <mergeCell ref="A53:D53"/>
    <mergeCell ref="A38:D38"/>
    <mergeCell ref="C63:D63"/>
    <mergeCell ref="C64:D64"/>
    <mergeCell ref="C65:D65"/>
    <mergeCell ref="C66:D66"/>
    <mergeCell ref="C72:D72"/>
    <mergeCell ref="C67:D67"/>
    <mergeCell ref="C68:D68"/>
    <mergeCell ref="C69:D69"/>
    <mergeCell ref="C70:D70"/>
    <mergeCell ref="C71:D71"/>
    <mergeCell ref="A31:D32"/>
    <mergeCell ref="A79:C79"/>
    <mergeCell ref="A98:C98"/>
    <mergeCell ref="A99:C99"/>
    <mergeCell ref="A86:C86"/>
    <mergeCell ref="A87:C87"/>
    <mergeCell ref="A88:C88"/>
    <mergeCell ref="A89:C89"/>
    <mergeCell ref="A93:C93"/>
    <mergeCell ref="A94:C94"/>
    <mergeCell ref="A95:C95"/>
    <mergeCell ref="A96:C96"/>
    <mergeCell ref="A97:C97"/>
    <mergeCell ref="C73:D73"/>
    <mergeCell ref="C74:D74"/>
    <mergeCell ref="C75:D75"/>
  </mergeCells>
  <dataValidations count="1">
    <dataValidation type="list" allowBlank="1" showInputMessage="1" showErrorMessage="1" sqref="A64:A75" xr:uid="{058829F0-B717-4E35-BFCC-F8337392D6B0}">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FCAFF7D-27DB-42F9-A022-DC33332B5B18}">
          <x14:formula1>
            <xm:f>'TABLE METIERS'!$C$2:$C$39</xm:f>
          </x14:formula1>
          <xm:sqref>A94:D99</xm:sqref>
        </x14:dataValidation>
        <x14:dataValidation type="list" allowBlank="1" showInputMessage="1" showErrorMessage="1" xr:uid="{2F489071-3193-4BA8-BE79-A9AE1DDECA89}">
          <x14:formula1>
            <xm:f>'TABLE COMPETENCES'!$C$2:$C$150</xm:f>
          </x14:formula1>
          <xm:sqref>C64:D75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06A31-F4E7-FD4A-B74C-9B5A42A41AD5}">
  <sheetPr codeName="Feuil6">
    <tabColor theme="7"/>
  </sheetPr>
  <dimension ref="A1:D102"/>
  <sheetViews>
    <sheetView showGridLines="0" view="pageBreakPreview" zoomScale="55" zoomScaleNormal="85" zoomScaleSheetLayoutView="55" workbookViewId="0">
      <selection activeCell="A42" sqref="A42:XFD42"/>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43</v>
      </c>
      <c r="C1" s="85"/>
      <c r="D1" s="163" t="s">
        <v>737</v>
      </c>
    </row>
    <row r="2" spans="1:4" ht="22.8" x14ac:dyDescent="0.3">
      <c r="A2" s="42"/>
      <c r="B2" s="86"/>
      <c r="C2" s="69"/>
      <c r="D2" s="40"/>
    </row>
    <row r="3" spans="1:4" ht="42" customHeight="1" x14ac:dyDescent="0.3">
      <c r="A3" s="48" t="s">
        <v>222</v>
      </c>
      <c r="B3" s="203" t="s">
        <v>193</v>
      </c>
      <c r="C3" s="203"/>
      <c r="D3" s="45"/>
    </row>
    <row r="4" spans="1:4" ht="23.4" x14ac:dyDescent="0.3">
      <c r="A4" s="43"/>
      <c r="B4" s="87"/>
      <c r="C4" s="88"/>
      <c r="D4" s="45"/>
    </row>
    <row r="5" spans="1:4" ht="42" customHeight="1" x14ac:dyDescent="0.3">
      <c r="A5" s="48" t="s">
        <v>223</v>
      </c>
      <c r="B5" s="203" t="s">
        <v>375</v>
      </c>
      <c r="C5" s="203"/>
      <c r="D5" s="45"/>
    </row>
    <row r="6" spans="1:4" ht="28.2" customHeight="1" x14ac:dyDescent="0.3">
      <c r="A6" s="50"/>
      <c r="B6" s="88"/>
      <c r="C6" s="87"/>
      <c r="D6" s="45"/>
    </row>
    <row r="7" spans="1:4" ht="47.4" customHeight="1" x14ac:dyDescent="0.3">
      <c r="A7" s="132" t="s">
        <v>231</v>
      </c>
      <c r="B7" s="203" t="s">
        <v>192</v>
      </c>
      <c r="C7" s="203"/>
      <c r="D7" s="40"/>
    </row>
    <row r="8" spans="1:4" ht="20.399999999999999" x14ac:dyDescent="0.3">
      <c r="A8" s="46"/>
      <c r="B8" s="59"/>
      <c r="C8" s="59"/>
      <c r="D8" s="40"/>
    </row>
    <row r="9" spans="1:4" ht="120" customHeight="1" x14ac:dyDescent="0.3">
      <c r="A9" s="131" t="s">
        <v>24</v>
      </c>
      <c r="B9" s="60"/>
      <c r="C9" s="60"/>
      <c r="D9" s="89" t="s">
        <v>376</v>
      </c>
    </row>
    <row r="10" spans="1:4" ht="20.399999999999999" x14ac:dyDescent="0.3">
      <c r="A10" s="46"/>
      <c r="B10" s="59"/>
      <c r="C10" s="59"/>
      <c r="D10" s="47"/>
    </row>
    <row r="11" spans="1:4" ht="121.2" customHeight="1" x14ac:dyDescent="0.3">
      <c r="A11" s="131" t="s">
        <v>25</v>
      </c>
      <c r="B11" s="60"/>
      <c r="C11" s="60"/>
      <c r="D11" s="89" t="s">
        <v>669</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440</v>
      </c>
      <c r="B20" s="59"/>
      <c r="C20" s="133" t="s">
        <v>542</v>
      </c>
      <c r="D20" s="134" t="s">
        <v>542</v>
      </c>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377</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572</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378</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573</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745</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380</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381</v>
      </c>
    </row>
    <row r="58" spans="1:4" ht="20.399999999999999" x14ac:dyDescent="0.3">
      <c r="A58" s="46"/>
      <c r="B58" s="59"/>
      <c r="C58" s="59"/>
      <c r="D58" s="47"/>
    </row>
    <row r="59" spans="1:4" ht="248.4" customHeight="1" x14ac:dyDescent="0.3">
      <c r="A59" s="131" t="s">
        <v>33</v>
      </c>
      <c r="B59" s="60"/>
      <c r="C59" s="60"/>
      <c r="D59" s="119" t="s">
        <v>382</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180</v>
      </c>
      <c r="B64" s="73">
        <v>4</v>
      </c>
      <c r="C64" s="215" t="s">
        <v>383</v>
      </c>
      <c r="D64" s="216"/>
    </row>
    <row r="65" spans="1:4" ht="25.95" customHeight="1" x14ac:dyDescent="0.3">
      <c r="A65" s="62" t="s">
        <v>162</v>
      </c>
      <c r="B65" s="51">
        <v>3</v>
      </c>
      <c r="C65" s="211" t="s">
        <v>172</v>
      </c>
      <c r="D65" s="212"/>
    </row>
    <row r="66" spans="1:4" ht="25.95" customHeight="1" x14ac:dyDescent="0.3">
      <c r="A66" s="62" t="s">
        <v>162</v>
      </c>
      <c r="B66" s="51">
        <v>3</v>
      </c>
      <c r="C66" s="211" t="s">
        <v>10</v>
      </c>
      <c r="D66" s="212"/>
    </row>
    <row r="67" spans="1:4" ht="25.95" customHeight="1" x14ac:dyDescent="0.3">
      <c r="A67" s="62" t="s">
        <v>162</v>
      </c>
      <c r="B67" s="52">
        <v>3</v>
      </c>
      <c r="C67" s="211" t="s">
        <v>169</v>
      </c>
      <c r="D67" s="212"/>
    </row>
    <row r="68" spans="1:4" ht="25.95" customHeight="1" x14ac:dyDescent="0.3">
      <c r="A68" s="62" t="s">
        <v>162</v>
      </c>
      <c r="B68" s="51">
        <v>4</v>
      </c>
      <c r="C68" s="211" t="s">
        <v>172</v>
      </c>
      <c r="D68" s="212"/>
    </row>
    <row r="69" spans="1:4" ht="25.95" customHeight="1" x14ac:dyDescent="0.3">
      <c r="A69" s="62" t="s">
        <v>162</v>
      </c>
      <c r="B69" s="51">
        <v>3</v>
      </c>
      <c r="C69" s="211" t="s">
        <v>177</v>
      </c>
      <c r="D69" s="212"/>
    </row>
    <row r="70" spans="1:4" ht="25.95" customHeight="1" x14ac:dyDescent="0.3">
      <c r="A70" s="62" t="s">
        <v>96</v>
      </c>
      <c r="B70" s="51">
        <v>4</v>
      </c>
      <c r="C70" s="211" t="s">
        <v>384</v>
      </c>
      <c r="D70" s="212"/>
    </row>
    <row r="71" spans="1:4" ht="25.95" customHeight="1" x14ac:dyDescent="0.3">
      <c r="A71" s="62" t="s">
        <v>162</v>
      </c>
      <c r="B71" s="51">
        <v>3</v>
      </c>
      <c r="C71" s="211" t="s">
        <v>171</v>
      </c>
      <c r="D71" s="212"/>
    </row>
    <row r="72" spans="1:4" ht="25.95" customHeight="1" x14ac:dyDescent="0.3">
      <c r="A72" s="62" t="s">
        <v>180</v>
      </c>
      <c r="B72" s="52">
        <v>4</v>
      </c>
      <c r="C72" s="211" t="s">
        <v>271</v>
      </c>
      <c r="D72" s="212"/>
    </row>
    <row r="73" spans="1:4" ht="25.95" customHeight="1" x14ac:dyDescent="0.3">
      <c r="A73" s="62" t="s">
        <v>96</v>
      </c>
      <c r="B73" s="51">
        <v>3</v>
      </c>
      <c r="C73" s="211" t="s">
        <v>147</v>
      </c>
      <c r="D73" s="212"/>
    </row>
    <row r="74" spans="1:4" ht="25.95" customHeight="1" x14ac:dyDescent="0.3">
      <c r="A74" s="62" t="s">
        <v>96</v>
      </c>
      <c r="B74" s="51">
        <v>3</v>
      </c>
      <c r="C74" s="211" t="s">
        <v>151</v>
      </c>
      <c r="D74" s="212"/>
    </row>
    <row r="75" spans="1:4" ht="37.799999999999997" customHeight="1" thickBot="1" x14ac:dyDescent="0.35">
      <c r="A75" s="74" t="s">
        <v>96</v>
      </c>
      <c r="B75" s="53">
        <v>4</v>
      </c>
      <c r="C75" s="213" t="s">
        <v>98</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552</v>
      </c>
    </row>
    <row r="82" spans="1:4" ht="64.2" customHeight="1" x14ac:dyDescent="0.3">
      <c r="A82" s="186" t="s">
        <v>495</v>
      </c>
      <c r="B82" s="187"/>
      <c r="C82" s="188"/>
      <c r="D82" s="105" t="s">
        <v>553</v>
      </c>
    </row>
    <row r="83" spans="1:4" ht="64.2" customHeight="1" x14ac:dyDescent="0.3">
      <c r="A83" s="120"/>
      <c r="B83" s="121"/>
      <c r="C83" s="122"/>
      <c r="D83" s="105" t="s">
        <v>600</v>
      </c>
    </row>
    <row r="84" spans="1:4" ht="64.2" customHeight="1" x14ac:dyDescent="0.3">
      <c r="A84" s="120"/>
      <c r="B84" s="121"/>
      <c r="C84" s="122"/>
      <c r="D84" s="105" t="s">
        <v>602</v>
      </c>
    </row>
    <row r="85" spans="1:4" ht="66" customHeight="1" x14ac:dyDescent="0.3">
      <c r="A85" s="101" t="s">
        <v>479</v>
      </c>
      <c r="B85" s="54"/>
      <c r="C85" s="112"/>
      <c r="D85" s="55"/>
    </row>
    <row r="86" spans="1:4" ht="61.95" customHeight="1" x14ac:dyDescent="0.3">
      <c r="A86" s="174" t="s">
        <v>693</v>
      </c>
      <c r="B86" s="175"/>
      <c r="C86" s="176"/>
      <c r="D86" s="136" t="s">
        <v>699</v>
      </c>
    </row>
    <row r="87" spans="1:4" ht="61.95" customHeight="1" x14ac:dyDescent="0.3">
      <c r="A87" s="174" t="s">
        <v>715</v>
      </c>
      <c r="B87" s="175"/>
      <c r="C87" s="176"/>
      <c r="D87" s="136" t="s">
        <v>700</v>
      </c>
    </row>
    <row r="88" spans="1:4" ht="61.95" customHeight="1" x14ac:dyDescent="0.3">
      <c r="A88" s="174" t="s">
        <v>730</v>
      </c>
      <c r="B88" s="175"/>
      <c r="C88" s="176"/>
      <c r="D88" s="136" t="s">
        <v>689</v>
      </c>
    </row>
    <row r="89" spans="1:4" ht="61.95" customHeight="1" x14ac:dyDescent="0.3">
      <c r="A89" s="174" t="s">
        <v>689</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2</v>
      </c>
      <c r="B94" s="170"/>
      <c r="C94" s="170"/>
      <c r="D94" s="106" t="s">
        <v>362</v>
      </c>
    </row>
    <row r="95" spans="1:4" ht="25.8" x14ac:dyDescent="0.3">
      <c r="A95" s="169" t="s">
        <v>206</v>
      </c>
      <c r="B95" s="170"/>
      <c r="C95" s="170"/>
      <c r="D95" s="106" t="s">
        <v>13</v>
      </c>
    </row>
    <row r="96" spans="1:4" ht="25.8" x14ac:dyDescent="0.3">
      <c r="A96" s="169" t="s">
        <v>4</v>
      </c>
      <c r="B96" s="170"/>
      <c r="C96" s="170"/>
      <c r="D96" s="106" t="s">
        <v>13</v>
      </c>
    </row>
    <row r="97" spans="1:4" ht="25.8" x14ac:dyDescent="0.3">
      <c r="A97" s="169" t="s">
        <v>302</v>
      </c>
      <c r="B97" s="170"/>
      <c r="C97" s="170"/>
      <c r="D97" s="106" t="s">
        <v>13</v>
      </c>
    </row>
    <row r="98" spans="1:4" ht="25.8" x14ac:dyDescent="0.3">
      <c r="A98" s="169" t="s">
        <v>481</v>
      </c>
      <c r="B98" s="170"/>
      <c r="C98" s="170"/>
      <c r="D98" s="106" t="s">
        <v>13</v>
      </c>
    </row>
    <row r="99" spans="1:4" ht="25.8" x14ac:dyDescent="0.3">
      <c r="A99" s="169" t="s">
        <v>480</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597</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90CE686C-DA6B-4184-A457-95244D246C06}">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B66D2FD-F389-45A8-808F-A55DB051615A}">
          <x14:formula1>
            <xm:f>'TABLE METIERS'!$C$2:$C$39</xm:f>
          </x14:formula1>
          <xm:sqref>A94:D99</xm:sqref>
        </x14:dataValidation>
        <x14:dataValidation type="list" allowBlank="1" showInputMessage="1" showErrorMessage="1" xr:uid="{ED1F7DCB-946B-4BDB-8A18-10A989BBCB6B}">
          <x14:formula1>
            <xm:f>'TABLE COMPETENCES'!$C$2:$C$150</xm:f>
          </x14:formula1>
          <xm:sqref>C64:D75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D9DFD-FBC7-1A4E-A4C7-33956E2C4F35}">
  <sheetPr codeName="Feuil7">
    <tabColor theme="8"/>
  </sheetPr>
  <dimension ref="A1:D102"/>
  <sheetViews>
    <sheetView showGridLines="0" view="pageBreakPreview" zoomScale="55" zoomScaleNormal="85" zoomScaleSheetLayoutView="55" workbookViewId="0">
      <selection activeCell="A27" sqref="A27:D27"/>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44</v>
      </c>
      <c r="C1" s="85"/>
      <c r="D1" s="163" t="s">
        <v>737</v>
      </c>
    </row>
    <row r="2" spans="1:4" ht="22.8" x14ac:dyDescent="0.3">
      <c r="A2" s="42"/>
      <c r="B2" s="86"/>
      <c r="C2" s="69"/>
      <c r="D2" s="40"/>
    </row>
    <row r="3" spans="1:4" ht="42" customHeight="1" x14ac:dyDescent="0.3">
      <c r="A3" s="48" t="s">
        <v>222</v>
      </c>
      <c r="B3" s="203" t="s">
        <v>195</v>
      </c>
      <c r="C3" s="203"/>
      <c r="D3" s="45"/>
    </row>
    <row r="4" spans="1:4" ht="23.4" x14ac:dyDescent="0.3">
      <c r="A4" s="43"/>
      <c r="B4" s="87"/>
      <c r="C4" s="88"/>
      <c r="D4" s="45"/>
    </row>
    <row r="5" spans="1:4" ht="42" customHeight="1" x14ac:dyDescent="0.3">
      <c r="A5" s="48" t="s">
        <v>223</v>
      </c>
      <c r="B5" s="203" t="s">
        <v>237</v>
      </c>
      <c r="C5" s="203"/>
      <c r="D5" s="45"/>
    </row>
    <row r="6" spans="1:4" ht="28.2" customHeight="1" x14ac:dyDescent="0.3">
      <c r="A6" s="50"/>
      <c r="B6" s="88"/>
      <c r="C6" s="87"/>
      <c r="D6" s="45"/>
    </row>
    <row r="7" spans="1:4" ht="47.4" customHeight="1" x14ac:dyDescent="0.3">
      <c r="A7" s="132" t="s">
        <v>231</v>
      </c>
      <c r="B7" s="203" t="s">
        <v>194</v>
      </c>
      <c r="C7" s="203"/>
      <c r="D7" s="40"/>
    </row>
    <row r="8" spans="1:4" ht="20.399999999999999" x14ac:dyDescent="0.3">
      <c r="A8" s="46"/>
      <c r="B8" s="59"/>
      <c r="C8" s="59"/>
      <c r="D8" s="40"/>
    </row>
    <row r="9" spans="1:4" ht="120" customHeight="1" x14ac:dyDescent="0.3">
      <c r="A9" s="131" t="s">
        <v>24</v>
      </c>
      <c r="B9" s="60"/>
      <c r="C9" s="60"/>
      <c r="D9" s="89" t="s">
        <v>13</v>
      </c>
    </row>
    <row r="10" spans="1:4" ht="20.399999999999999" x14ac:dyDescent="0.3">
      <c r="A10" s="46"/>
      <c r="B10" s="59"/>
      <c r="C10" s="59"/>
      <c r="D10" s="47"/>
    </row>
    <row r="11" spans="1:4" ht="121.2" customHeight="1" x14ac:dyDescent="0.3">
      <c r="A11" s="131" t="s">
        <v>25</v>
      </c>
      <c r="B11" s="60"/>
      <c r="C11" s="60"/>
      <c r="D11" s="89" t="s">
        <v>238</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640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254</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331</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9.2" customHeight="1" thickBot="1" x14ac:dyDescent="0.35">
      <c r="A38" s="217" t="s">
        <v>332</v>
      </c>
      <c r="B38" s="218"/>
      <c r="C38" s="218"/>
      <c r="D38" s="219"/>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333</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255</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746</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236.4" customHeight="1" x14ac:dyDescent="0.3">
      <c r="A57" s="131" t="s">
        <v>32</v>
      </c>
      <c r="B57" s="60"/>
      <c r="C57" s="60"/>
      <c r="D57" s="119" t="s">
        <v>335</v>
      </c>
    </row>
    <row r="58" spans="1:4" ht="20.399999999999999" x14ac:dyDescent="0.3">
      <c r="A58" s="46"/>
      <c r="B58" s="59"/>
      <c r="C58" s="59"/>
      <c r="D58" s="47"/>
    </row>
    <row r="59" spans="1:4" ht="248.4" customHeight="1" x14ac:dyDescent="0.3">
      <c r="A59" s="131" t="s">
        <v>33</v>
      </c>
      <c r="B59" s="60"/>
      <c r="C59" s="60"/>
      <c r="D59" s="119" t="s">
        <v>654</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162</v>
      </c>
      <c r="B64" s="73">
        <v>4</v>
      </c>
      <c r="C64" s="215" t="s">
        <v>179</v>
      </c>
      <c r="D64" s="216"/>
    </row>
    <row r="65" spans="1:4" ht="25.95" customHeight="1" x14ac:dyDescent="0.3">
      <c r="A65" s="62" t="s">
        <v>180</v>
      </c>
      <c r="B65" s="51">
        <v>3</v>
      </c>
      <c r="C65" s="211" t="s">
        <v>125</v>
      </c>
      <c r="D65" s="212"/>
    </row>
    <row r="66" spans="1:4" ht="25.95" customHeight="1" x14ac:dyDescent="0.3">
      <c r="A66" s="62" t="s">
        <v>180</v>
      </c>
      <c r="B66" s="51">
        <v>4</v>
      </c>
      <c r="C66" s="211" t="s">
        <v>10</v>
      </c>
      <c r="D66" s="212"/>
    </row>
    <row r="67" spans="1:4" ht="25.95" customHeight="1" x14ac:dyDescent="0.3">
      <c r="A67" s="62" t="s">
        <v>96</v>
      </c>
      <c r="B67" s="52">
        <v>3</v>
      </c>
      <c r="C67" s="211" t="s">
        <v>148</v>
      </c>
      <c r="D67" s="212"/>
    </row>
    <row r="68" spans="1:4" ht="25.95" customHeight="1" x14ac:dyDescent="0.3">
      <c r="A68" s="62" t="s">
        <v>96</v>
      </c>
      <c r="B68" s="51">
        <v>3</v>
      </c>
      <c r="C68" s="211" t="s">
        <v>149</v>
      </c>
      <c r="D68" s="212"/>
    </row>
    <row r="69" spans="1:4" ht="25.95" customHeight="1" x14ac:dyDescent="0.3">
      <c r="A69" s="62" t="s">
        <v>96</v>
      </c>
      <c r="B69" s="51">
        <v>2</v>
      </c>
      <c r="C69" s="211" t="s">
        <v>136</v>
      </c>
      <c r="D69" s="212"/>
    </row>
    <row r="70" spans="1:4" ht="25.95" customHeight="1" x14ac:dyDescent="0.3">
      <c r="A70" s="62" t="s">
        <v>96</v>
      </c>
      <c r="B70" s="51">
        <v>4</v>
      </c>
      <c r="C70" s="211" t="s">
        <v>144</v>
      </c>
      <c r="D70" s="212"/>
    </row>
    <row r="71" spans="1:4" ht="25.95" customHeight="1" x14ac:dyDescent="0.3">
      <c r="A71" s="62" t="s">
        <v>96</v>
      </c>
      <c r="B71" s="51">
        <v>3</v>
      </c>
      <c r="C71" s="211" t="s">
        <v>143</v>
      </c>
      <c r="D71" s="212"/>
    </row>
    <row r="72" spans="1:4" ht="25.95" customHeight="1" x14ac:dyDescent="0.3">
      <c r="A72" s="62" t="s">
        <v>96</v>
      </c>
      <c r="B72" s="52">
        <v>2</v>
      </c>
      <c r="C72" s="211" t="s">
        <v>103</v>
      </c>
      <c r="D72" s="212"/>
    </row>
    <row r="73" spans="1:4" ht="25.95" customHeight="1" x14ac:dyDescent="0.3">
      <c r="A73" s="62" t="s">
        <v>96</v>
      </c>
      <c r="B73" s="51">
        <v>3</v>
      </c>
      <c r="C73" s="211" t="s">
        <v>98</v>
      </c>
      <c r="D73" s="212"/>
    </row>
    <row r="74" spans="1:4" ht="25.95" customHeight="1" x14ac:dyDescent="0.3">
      <c r="A74" s="62" t="s">
        <v>96</v>
      </c>
      <c r="B74" s="51">
        <v>2</v>
      </c>
      <c r="C74" s="211" t="s">
        <v>127</v>
      </c>
      <c r="D74" s="212"/>
    </row>
    <row r="75" spans="1:4" ht="25.95" customHeight="1" thickBot="1" x14ac:dyDescent="0.35">
      <c r="A75" s="74" t="s">
        <v>180</v>
      </c>
      <c r="B75" s="53">
        <v>3</v>
      </c>
      <c r="C75" s="213" t="s">
        <v>7</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712</v>
      </c>
      <c r="B86" s="175"/>
      <c r="C86" s="176"/>
      <c r="D86" s="136" t="s">
        <v>723</v>
      </c>
    </row>
    <row r="87" spans="1:4" ht="61.95" customHeight="1" x14ac:dyDescent="0.3">
      <c r="A87" s="174" t="s">
        <v>728</v>
      </c>
      <c r="B87" s="175"/>
      <c r="C87" s="176"/>
      <c r="D87" s="136" t="s">
        <v>684</v>
      </c>
    </row>
    <row r="88" spans="1:4" ht="61.95" customHeight="1" x14ac:dyDescent="0.3">
      <c r="A88" s="174" t="s">
        <v>729</v>
      </c>
      <c r="B88" s="175"/>
      <c r="C88" s="176"/>
      <c r="D88" s="136" t="s">
        <v>689</v>
      </c>
    </row>
    <row r="89" spans="1:4" ht="61.95" customHeight="1" x14ac:dyDescent="0.3">
      <c r="A89" s="174" t="s">
        <v>689</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196</v>
      </c>
      <c r="B94" s="170"/>
      <c r="C94" s="170"/>
      <c r="D94" s="106" t="s">
        <v>196</v>
      </c>
    </row>
    <row r="95" spans="1:4" ht="25.8" x14ac:dyDescent="0.3">
      <c r="A95" s="169" t="s">
        <v>245</v>
      </c>
      <c r="B95" s="170"/>
      <c r="C95" s="170"/>
      <c r="D95" s="106" t="s">
        <v>733</v>
      </c>
    </row>
    <row r="96" spans="1:4" ht="25.8" x14ac:dyDescent="0.3">
      <c r="A96" s="169" t="s">
        <v>248</v>
      </c>
      <c r="B96" s="170"/>
      <c r="C96" s="170"/>
      <c r="D96" s="106" t="s">
        <v>13</v>
      </c>
    </row>
    <row r="97" spans="1:4" ht="25.8" x14ac:dyDescent="0.3">
      <c r="A97" s="169" t="s">
        <v>265</v>
      </c>
      <c r="B97" s="170"/>
      <c r="C97" s="170"/>
      <c r="D97" s="106" t="s">
        <v>13</v>
      </c>
    </row>
    <row r="98" spans="1:4" ht="25.8" x14ac:dyDescent="0.3">
      <c r="A98" s="169" t="s">
        <v>201</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585</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57D07DF5-CB65-494E-B63D-80885B7E1088}">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CA5ADD7-8ADA-470C-B64D-12B411FB9657}">
          <x14:formula1>
            <xm:f>'TABLE METIERS'!$C$2:$C$39</xm:f>
          </x14:formula1>
          <xm:sqref>A94:D99</xm:sqref>
        </x14:dataValidation>
        <x14:dataValidation type="list" allowBlank="1" showInputMessage="1" showErrorMessage="1" xr:uid="{E2F7E11C-7F1B-42C7-B94D-93036E5F714F}">
          <x14:formula1>
            <xm:f>'TABLE COMPETENCES'!$C$2:$C$150</xm:f>
          </x14:formula1>
          <xm:sqref>C64:D75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B04FC-0614-C949-AEC0-12D9656B4389}">
  <sheetPr codeName="Feuil8">
    <tabColor theme="8"/>
  </sheetPr>
  <dimension ref="A1:D102"/>
  <sheetViews>
    <sheetView showGridLines="0" view="pageBreakPreview" topLeftCell="A61" zoomScale="55" zoomScaleNormal="85" zoomScaleSheetLayoutView="55" workbookViewId="0">
      <selection activeCell="A27" sqref="A27:D27"/>
    </sheetView>
  </sheetViews>
  <sheetFormatPr baseColWidth="10" defaultColWidth="11.5" defaultRowHeight="21" x14ac:dyDescent="0.3"/>
  <cols>
    <col min="1" max="1" width="41.69921875" style="44" customWidth="1"/>
    <col min="2" max="2" width="50.8984375" style="44" customWidth="1"/>
    <col min="3" max="3" width="16.69921875" style="44" customWidth="1"/>
    <col min="4" max="4" width="128.5" style="41" customWidth="1"/>
    <col min="5" max="16384" width="11.5" style="41"/>
  </cols>
  <sheetData>
    <row r="1" spans="1:4" ht="33" customHeight="1" x14ac:dyDescent="0.3">
      <c r="A1" s="56" t="s">
        <v>221</v>
      </c>
      <c r="B1" s="84" t="s">
        <v>45</v>
      </c>
      <c r="C1" s="85"/>
      <c r="D1" s="163" t="s">
        <v>737</v>
      </c>
    </row>
    <row r="2" spans="1:4" ht="22.8" x14ac:dyDescent="0.3">
      <c r="A2" s="42"/>
      <c r="B2" s="86"/>
      <c r="C2" s="69"/>
      <c r="D2" s="40"/>
    </row>
    <row r="3" spans="1:4" ht="42" customHeight="1" x14ac:dyDescent="0.3">
      <c r="A3" s="48" t="s">
        <v>222</v>
      </c>
      <c r="B3" s="203" t="s">
        <v>196</v>
      </c>
      <c r="C3" s="203"/>
      <c r="D3" s="45"/>
    </row>
    <row r="4" spans="1:4" ht="23.4" x14ac:dyDescent="0.3">
      <c r="A4" s="43"/>
      <c r="B4" s="87"/>
      <c r="C4" s="88"/>
      <c r="D4" s="45"/>
    </row>
    <row r="5" spans="1:4" ht="42" customHeight="1" x14ac:dyDescent="0.3">
      <c r="A5" s="48" t="s">
        <v>223</v>
      </c>
      <c r="B5" s="203" t="s">
        <v>680</v>
      </c>
      <c r="C5" s="203"/>
      <c r="D5" s="45"/>
    </row>
    <row r="6" spans="1:4" ht="28.2" customHeight="1" x14ac:dyDescent="0.3">
      <c r="A6" s="50"/>
      <c r="B6" s="88"/>
      <c r="C6" s="87"/>
      <c r="D6" s="45"/>
    </row>
    <row r="7" spans="1:4" ht="47.4" customHeight="1" x14ac:dyDescent="0.3">
      <c r="A7" s="132" t="s">
        <v>231</v>
      </c>
      <c r="B7" s="203" t="s">
        <v>194</v>
      </c>
      <c r="C7" s="203"/>
      <c r="D7" s="40"/>
    </row>
    <row r="8" spans="1:4" ht="20.399999999999999" x14ac:dyDescent="0.3">
      <c r="A8" s="46"/>
      <c r="B8" s="59"/>
      <c r="C8" s="59"/>
      <c r="D8" s="40"/>
    </row>
    <row r="9" spans="1:4" ht="120" customHeight="1" x14ac:dyDescent="0.3">
      <c r="A9" s="131" t="s">
        <v>24</v>
      </c>
      <c r="B9" s="60"/>
      <c r="C9" s="60"/>
      <c r="D9" s="89" t="s">
        <v>13</v>
      </c>
    </row>
    <row r="10" spans="1:4" ht="20.399999999999999" x14ac:dyDescent="0.3">
      <c r="A10" s="46"/>
      <c r="B10" s="59"/>
      <c r="C10" s="59"/>
      <c r="D10" s="47"/>
    </row>
    <row r="11" spans="1:4" ht="121.2" customHeight="1" x14ac:dyDescent="0.3">
      <c r="A11" s="131" t="s">
        <v>25</v>
      </c>
      <c r="B11" s="60"/>
      <c r="C11" s="60"/>
      <c r="D11" s="89" t="s">
        <v>240</v>
      </c>
    </row>
    <row r="12" spans="1:4" ht="20.399999999999999" x14ac:dyDescent="0.3">
      <c r="A12" s="46"/>
      <c r="B12" s="59"/>
      <c r="C12" s="59"/>
      <c r="D12" s="47"/>
    </row>
    <row r="13" spans="1:4" ht="22.95" customHeight="1" x14ac:dyDescent="0.3">
      <c r="A13" s="197" t="s">
        <v>599</v>
      </c>
      <c r="B13" s="198"/>
      <c r="C13" s="198"/>
      <c r="D13" s="199"/>
    </row>
    <row r="14" spans="1:4" ht="20.399999999999999" x14ac:dyDescent="0.3">
      <c r="A14" s="46"/>
      <c r="B14" s="59"/>
      <c r="C14" s="59"/>
      <c r="D14" s="47"/>
    </row>
    <row r="15" spans="1:4" ht="20.399999999999999" x14ac:dyDescent="0.3">
      <c r="A15" s="46"/>
      <c r="B15" s="59"/>
      <c r="C15" s="59"/>
      <c r="D15" s="47"/>
    </row>
    <row r="16" spans="1:4" ht="20.399999999999999" x14ac:dyDescent="0.3">
      <c r="A16" s="46"/>
      <c r="B16" s="59"/>
      <c r="C16" s="59"/>
      <c r="D16" s="47"/>
    </row>
    <row r="17" spans="1:4" ht="20.399999999999999" x14ac:dyDescent="0.3">
      <c r="A17" s="46"/>
      <c r="B17" s="59"/>
      <c r="C17" s="59"/>
      <c r="D17" s="47"/>
    </row>
    <row r="18" spans="1:4" ht="20.399999999999999" x14ac:dyDescent="0.3">
      <c r="A18" s="102"/>
      <c r="B18" s="59"/>
      <c r="C18" s="59"/>
      <c r="D18" s="47"/>
    </row>
    <row r="19" spans="1:4" ht="20.399999999999999" x14ac:dyDescent="0.3">
      <c r="A19" s="46"/>
      <c r="B19" s="59"/>
      <c r="C19" s="59"/>
      <c r="D19" s="47"/>
    </row>
    <row r="20" spans="1:4" ht="85.95" customHeight="1" x14ac:dyDescent="0.3">
      <c r="A20" s="103">
        <v>640</v>
      </c>
      <c r="B20" s="59"/>
      <c r="C20" s="59"/>
      <c r="D20" s="47"/>
    </row>
    <row r="21" spans="1:4" ht="124.95" customHeight="1" x14ac:dyDescent="0.3">
      <c r="A21" s="46"/>
      <c r="B21" s="59"/>
      <c r="C21" s="59"/>
      <c r="D21" s="40"/>
    </row>
    <row r="22" spans="1:4" ht="22.95" customHeight="1" x14ac:dyDescent="0.3">
      <c r="A22" s="197" t="s">
        <v>224</v>
      </c>
      <c r="B22" s="198"/>
      <c r="C22" s="198"/>
      <c r="D22" s="199"/>
    </row>
    <row r="23" spans="1:4" ht="20.399999999999999" x14ac:dyDescent="0.3">
      <c r="A23" s="46"/>
      <c r="B23" s="59"/>
      <c r="C23" s="59"/>
      <c r="D23" s="40"/>
    </row>
    <row r="24" spans="1:4" ht="20.399999999999999" x14ac:dyDescent="0.3">
      <c r="A24" s="46"/>
      <c r="B24" s="59"/>
      <c r="C24" s="59"/>
      <c r="D24" s="40"/>
    </row>
    <row r="25" spans="1:4" ht="24.6" x14ac:dyDescent="0.3">
      <c r="A25" s="171" t="s">
        <v>26</v>
      </c>
      <c r="B25" s="172"/>
      <c r="C25" s="172"/>
      <c r="D25" s="173"/>
    </row>
    <row r="26" spans="1:4" ht="20.399999999999999" x14ac:dyDescent="0.3">
      <c r="A26" s="46"/>
      <c r="B26" s="59"/>
      <c r="C26" s="59"/>
      <c r="D26" s="40"/>
    </row>
    <row r="27" spans="1:4" ht="118.2" customHeight="1" x14ac:dyDescent="0.3">
      <c r="A27" s="190" t="s">
        <v>256</v>
      </c>
      <c r="B27" s="191"/>
      <c r="C27" s="191"/>
      <c r="D27" s="192"/>
    </row>
    <row r="28" spans="1:4" ht="20.399999999999999" x14ac:dyDescent="0.3">
      <c r="A28" s="46"/>
      <c r="B28" s="59"/>
      <c r="C28" s="59"/>
      <c r="D28" s="40"/>
    </row>
    <row r="29" spans="1:4" ht="24.6" x14ac:dyDescent="0.3">
      <c r="A29" s="171" t="s">
        <v>27</v>
      </c>
      <c r="B29" s="172"/>
      <c r="C29" s="172"/>
      <c r="D29" s="173"/>
    </row>
    <row r="30" spans="1:4" ht="22.2" customHeight="1" x14ac:dyDescent="0.3">
      <c r="A30" s="46"/>
      <c r="B30" s="59"/>
      <c r="C30" s="59"/>
      <c r="D30" s="40"/>
    </row>
    <row r="31" spans="1:4" ht="25.2" customHeight="1" x14ac:dyDescent="0.3">
      <c r="A31" s="190" t="s">
        <v>336</v>
      </c>
      <c r="B31" s="191"/>
      <c r="C31" s="191"/>
      <c r="D31" s="192"/>
    </row>
    <row r="32" spans="1:4" ht="399" customHeight="1" x14ac:dyDescent="0.3">
      <c r="A32" s="190"/>
      <c r="B32" s="191"/>
      <c r="C32" s="191"/>
      <c r="D32" s="192"/>
    </row>
    <row r="33" spans="1:4" ht="24.6" x14ac:dyDescent="0.3">
      <c r="A33" s="197" t="s">
        <v>225</v>
      </c>
      <c r="B33" s="198"/>
      <c r="C33" s="198"/>
      <c r="D33" s="199"/>
    </row>
    <row r="34" spans="1:4" ht="20.399999999999999" x14ac:dyDescent="0.3">
      <c r="A34" s="46"/>
      <c r="B34" s="59"/>
      <c r="C34" s="59"/>
      <c r="D34" s="40"/>
    </row>
    <row r="35" spans="1:4" ht="20.399999999999999" x14ac:dyDescent="0.3">
      <c r="A35" s="46"/>
      <c r="B35" s="59"/>
      <c r="C35" s="59"/>
      <c r="D35" s="40"/>
    </row>
    <row r="36" spans="1:4" ht="42" customHeight="1" x14ac:dyDescent="0.3">
      <c r="A36" s="171" t="s">
        <v>28</v>
      </c>
      <c r="B36" s="172"/>
      <c r="C36" s="172"/>
      <c r="D36" s="173"/>
    </row>
    <row r="37" spans="1:4" ht="20.399999999999999" x14ac:dyDescent="0.3">
      <c r="A37" s="46"/>
      <c r="B37" s="59"/>
      <c r="C37" s="59"/>
      <c r="D37" s="40"/>
    </row>
    <row r="38" spans="1:4" ht="406.2" customHeight="1" thickBot="1" x14ac:dyDescent="0.35">
      <c r="A38" s="200" t="s">
        <v>564</v>
      </c>
      <c r="B38" s="201"/>
      <c r="C38" s="201"/>
      <c r="D38" s="202"/>
    </row>
    <row r="39" spans="1:4" ht="20.399999999999999" x14ac:dyDescent="0.3">
      <c r="A39" s="71"/>
      <c r="B39" s="57"/>
      <c r="C39" s="57"/>
      <c r="D39" s="58"/>
    </row>
    <row r="40" spans="1:4" ht="42" customHeight="1" x14ac:dyDescent="0.3">
      <c r="A40" s="171" t="s">
        <v>29</v>
      </c>
      <c r="B40" s="172"/>
      <c r="C40" s="172"/>
      <c r="D40" s="173"/>
    </row>
    <row r="41" spans="1:4" ht="20.399999999999999" x14ac:dyDescent="0.3">
      <c r="A41" s="46"/>
      <c r="B41" s="59"/>
      <c r="C41" s="59"/>
      <c r="D41" s="40"/>
    </row>
    <row r="42" spans="1:4" ht="300" customHeight="1" x14ac:dyDescent="0.3">
      <c r="A42" s="190" t="s">
        <v>337</v>
      </c>
      <c r="B42" s="191"/>
      <c r="C42" s="191"/>
      <c r="D42" s="192"/>
    </row>
    <row r="43" spans="1:4" ht="20.399999999999999" x14ac:dyDescent="0.3">
      <c r="A43" s="46"/>
      <c r="B43" s="59"/>
      <c r="C43" s="59"/>
      <c r="D43" s="47"/>
    </row>
    <row r="44" spans="1:4" ht="22.95" customHeight="1" x14ac:dyDescent="0.3">
      <c r="A44" s="197" t="s">
        <v>226</v>
      </c>
      <c r="B44" s="198"/>
      <c r="C44" s="198"/>
      <c r="D44" s="199"/>
    </row>
    <row r="45" spans="1:4" ht="20.399999999999999" x14ac:dyDescent="0.3">
      <c r="A45" s="46"/>
      <c r="B45" s="59"/>
      <c r="C45" s="59"/>
      <c r="D45" s="40"/>
    </row>
    <row r="46" spans="1:4" ht="20.399999999999999" x14ac:dyDescent="0.3">
      <c r="A46" s="46"/>
      <c r="B46" s="59"/>
      <c r="C46" s="59"/>
      <c r="D46" s="40"/>
    </row>
    <row r="47" spans="1:4" ht="30" customHeight="1" x14ac:dyDescent="0.3">
      <c r="A47" s="171" t="s">
        <v>30</v>
      </c>
      <c r="B47" s="172"/>
      <c r="C47" s="172"/>
      <c r="D47" s="173"/>
    </row>
    <row r="48" spans="1:4" ht="20.399999999999999" x14ac:dyDescent="0.3">
      <c r="A48" s="46"/>
      <c r="B48" s="59"/>
      <c r="C48" s="59"/>
      <c r="D48" s="40"/>
    </row>
    <row r="49" spans="1:4" ht="177" customHeight="1" x14ac:dyDescent="0.3">
      <c r="A49" s="190" t="s">
        <v>239</v>
      </c>
      <c r="B49" s="191"/>
      <c r="C49" s="191"/>
      <c r="D49" s="192"/>
    </row>
    <row r="50" spans="1:4" ht="20.399999999999999" x14ac:dyDescent="0.3">
      <c r="A50" s="46"/>
      <c r="B50" s="59"/>
      <c r="C50" s="59"/>
      <c r="D50" s="40"/>
    </row>
    <row r="51" spans="1:4" ht="30" customHeight="1" x14ac:dyDescent="0.3">
      <c r="A51" s="171" t="s">
        <v>31</v>
      </c>
      <c r="B51" s="172"/>
      <c r="C51" s="172"/>
      <c r="D51" s="173"/>
    </row>
    <row r="52" spans="1:4" ht="20.399999999999999" x14ac:dyDescent="0.3">
      <c r="A52" s="46"/>
      <c r="B52" s="59"/>
      <c r="C52" s="59"/>
      <c r="D52" s="40"/>
    </row>
    <row r="53" spans="1:4" ht="114" customHeight="1" x14ac:dyDescent="0.3">
      <c r="A53" s="190" t="s">
        <v>338</v>
      </c>
      <c r="B53" s="191"/>
      <c r="C53" s="191"/>
      <c r="D53" s="192"/>
    </row>
    <row r="54" spans="1:4" ht="20.399999999999999" x14ac:dyDescent="0.3">
      <c r="A54" s="46"/>
      <c r="B54" s="59"/>
      <c r="C54" s="59"/>
      <c r="D54" s="47"/>
    </row>
    <row r="55" spans="1:4" ht="33" customHeight="1" x14ac:dyDescent="0.3">
      <c r="A55" s="171" t="s">
        <v>227</v>
      </c>
      <c r="B55" s="172"/>
      <c r="C55" s="172"/>
      <c r="D55" s="173"/>
    </row>
    <row r="56" spans="1:4" ht="20.399999999999999" x14ac:dyDescent="0.3">
      <c r="A56" s="46"/>
      <c r="B56" s="59"/>
      <c r="C56" s="59"/>
      <c r="D56" s="40"/>
    </row>
    <row r="57" spans="1:4" ht="187.95" customHeight="1" x14ac:dyDescent="0.3">
      <c r="A57" s="131" t="s">
        <v>32</v>
      </c>
      <c r="B57" s="60"/>
      <c r="C57" s="60"/>
      <c r="D57" s="119" t="s">
        <v>339</v>
      </c>
    </row>
    <row r="58" spans="1:4" ht="20.399999999999999" x14ac:dyDescent="0.3">
      <c r="A58" s="46"/>
      <c r="B58" s="59"/>
      <c r="C58" s="59"/>
      <c r="D58" s="47"/>
    </row>
    <row r="59" spans="1:4" ht="248.4" customHeight="1" x14ac:dyDescent="0.3">
      <c r="A59" s="131" t="s">
        <v>33</v>
      </c>
      <c r="B59" s="60"/>
      <c r="C59" s="60"/>
      <c r="D59" s="119" t="s">
        <v>340</v>
      </c>
    </row>
    <row r="60" spans="1:4" ht="20.399999999999999" x14ac:dyDescent="0.3">
      <c r="A60" s="46"/>
      <c r="B60" s="59"/>
      <c r="C60" s="59"/>
      <c r="D60" s="47"/>
    </row>
    <row r="61" spans="1:4" ht="34.950000000000003" customHeight="1" x14ac:dyDescent="0.3">
      <c r="A61" s="171" t="s">
        <v>492</v>
      </c>
      <c r="B61" s="172"/>
      <c r="C61" s="172"/>
      <c r="D61" s="173"/>
    </row>
    <row r="62" spans="1:4" thickBot="1" x14ac:dyDescent="0.35">
      <c r="A62" s="46"/>
      <c r="B62" s="59"/>
      <c r="C62" s="59"/>
      <c r="D62" s="47"/>
    </row>
    <row r="63" spans="1:4" ht="42.6" thickBot="1" x14ac:dyDescent="0.35">
      <c r="A63" s="61" t="s">
        <v>36</v>
      </c>
      <c r="B63" s="75" t="s">
        <v>228</v>
      </c>
      <c r="C63" s="193" t="s">
        <v>35</v>
      </c>
      <c r="D63" s="194"/>
    </row>
    <row r="64" spans="1:4" ht="25.95" customHeight="1" x14ac:dyDescent="0.3">
      <c r="A64" s="72" t="s">
        <v>96</v>
      </c>
      <c r="B64" s="73">
        <v>4</v>
      </c>
      <c r="C64" s="215" t="s">
        <v>134</v>
      </c>
      <c r="D64" s="216"/>
    </row>
    <row r="65" spans="1:4" ht="25.95" customHeight="1" x14ac:dyDescent="0.3">
      <c r="A65" s="62" t="s">
        <v>96</v>
      </c>
      <c r="B65" s="51">
        <v>3</v>
      </c>
      <c r="C65" s="211" t="s">
        <v>135</v>
      </c>
      <c r="D65" s="212"/>
    </row>
    <row r="66" spans="1:4" ht="25.95" customHeight="1" x14ac:dyDescent="0.3">
      <c r="A66" s="62" t="s">
        <v>180</v>
      </c>
      <c r="B66" s="51">
        <v>2</v>
      </c>
      <c r="C66" s="211" t="s">
        <v>10</v>
      </c>
      <c r="D66" s="212"/>
    </row>
    <row r="67" spans="1:4" ht="25.95" customHeight="1" x14ac:dyDescent="0.3">
      <c r="A67" s="62" t="s">
        <v>96</v>
      </c>
      <c r="B67" s="52">
        <v>3</v>
      </c>
      <c r="C67" s="211" t="s">
        <v>139</v>
      </c>
      <c r="D67" s="212"/>
    </row>
    <row r="68" spans="1:4" ht="25.95" customHeight="1" x14ac:dyDescent="0.3">
      <c r="A68" s="62" t="s">
        <v>96</v>
      </c>
      <c r="B68" s="51">
        <v>4</v>
      </c>
      <c r="C68" s="211" t="s">
        <v>143</v>
      </c>
      <c r="D68" s="212"/>
    </row>
    <row r="69" spans="1:4" ht="25.95" customHeight="1" x14ac:dyDescent="0.3">
      <c r="A69" s="62" t="s">
        <v>96</v>
      </c>
      <c r="B69" s="51">
        <v>3</v>
      </c>
      <c r="C69" s="211" t="s">
        <v>98</v>
      </c>
      <c r="D69" s="212"/>
    </row>
    <row r="70" spans="1:4" ht="25.95" customHeight="1" x14ac:dyDescent="0.3">
      <c r="A70" s="62" t="s">
        <v>96</v>
      </c>
      <c r="B70" s="51">
        <v>3</v>
      </c>
      <c r="C70" s="211" t="s">
        <v>103</v>
      </c>
      <c r="D70" s="212"/>
    </row>
    <row r="71" spans="1:4" ht="25.95" customHeight="1" x14ac:dyDescent="0.3">
      <c r="A71" s="62" t="s">
        <v>96</v>
      </c>
      <c r="B71" s="51">
        <v>3</v>
      </c>
      <c r="C71" s="211" t="s">
        <v>138</v>
      </c>
      <c r="D71" s="212"/>
    </row>
    <row r="72" spans="1:4" ht="25.95" customHeight="1" x14ac:dyDescent="0.3">
      <c r="A72" s="62" t="s">
        <v>96</v>
      </c>
      <c r="B72" s="52">
        <v>3</v>
      </c>
      <c r="C72" s="211" t="s">
        <v>159</v>
      </c>
      <c r="D72" s="212"/>
    </row>
    <row r="73" spans="1:4" ht="25.95" customHeight="1" x14ac:dyDescent="0.3">
      <c r="A73" s="62" t="s">
        <v>96</v>
      </c>
      <c r="B73" s="51">
        <v>2</v>
      </c>
      <c r="C73" s="211" t="s">
        <v>121</v>
      </c>
      <c r="D73" s="212"/>
    </row>
    <row r="74" spans="1:4" ht="25.95" customHeight="1" x14ac:dyDescent="0.3">
      <c r="A74" s="62" t="s">
        <v>180</v>
      </c>
      <c r="B74" s="51" t="s">
        <v>13</v>
      </c>
      <c r="C74" s="211" t="s">
        <v>7</v>
      </c>
      <c r="D74" s="212"/>
    </row>
    <row r="75" spans="1:4" ht="25.95" customHeight="1" thickBot="1" x14ac:dyDescent="0.35">
      <c r="A75" s="74" t="s">
        <v>13</v>
      </c>
      <c r="B75" s="53" t="s">
        <v>13</v>
      </c>
      <c r="C75" s="213" t="s">
        <v>13</v>
      </c>
      <c r="D75" s="214"/>
    </row>
    <row r="76" spans="1:4" x14ac:dyDescent="0.3">
      <c r="A76" s="49"/>
      <c r="B76" s="54"/>
      <c r="C76" s="112"/>
      <c r="D76" s="55"/>
    </row>
    <row r="77" spans="1:4" x14ac:dyDescent="0.3">
      <c r="A77" s="49"/>
      <c r="B77" s="54"/>
      <c r="C77" s="112"/>
      <c r="D77" s="55"/>
    </row>
    <row r="78" spans="1:4" ht="33" customHeight="1" x14ac:dyDescent="0.3">
      <c r="A78" s="171" t="s">
        <v>478</v>
      </c>
      <c r="B78" s="172"/>
      <c r="C78" s="172"/>
      <c r="D78" s="173"/>
    </row>
    <row r="79" spans="1:4" ht="31.2" customHeight="1" x14ac:dyDescent="0.3">
      <c r="A79" s="183" t="s">
        <v>476</v>
      </c>
      <c r="B79" s="184"/>
      <c r="C79" s="185"/>
      <c r="D79" s="139" t="s">
        <v>477</v>
      </c>
    </row>
    <row r="80" spans="1:4" ht="64.2" customHeight="1" x14ac:dyDescent="0.3">
      <c r="A80" s="186" t="s">
        <v>494</v>
      </c>
      <c r="B80" s="187"/>
      <c r="C80" s="188"/>
      <c r="D80" s="105" t="s">
        <v>556</v>
      </c>
    </row>
    <row r="81" spans="1:4" ht="64.2" customHeight="1" x14ac:dyDescent="0.3">
      <c r="A81" s="186" t="s">
        <v>493</v>
      </c>
      <c r="B81" s="187"/>
      <c r="C81" s="188"/>
      <c r="D81" s="105" t="s">
        <v>13</v>
      </c>
    </row>
    <row r="82" spans="1:4" ht="64.2" customHeight="1" x14ac:dyDescent="0.3">
      <c r="A82" s="186" t="s">
        <v>495</v>
      </c>
      <c r="B82" s="187"/>
      <c r="C82" s="188"/>
      <c r="D82" s="105" t="s">
        <v>13</v>
      </c>
    </row>
    <row r="83" spans="1:4" ht="64.2" customHeight="1" x14ac:dyDescent="0.3">
      <c r="A83" s="120"/>
      <c r="B83" s="121"/>
      <c r="C83" s="122"/>
      <c r="D83" s="105"/>
    </row>
    <row r="84" spans="1:4" ht="64.2" customHeight="1" x14ac:dyDescent="0.3">
      <c r="A84" s="120"/>
      <c r="B84" s="121"/>
      <c r="C84" s="122"/>
      <c r="D84" s="105"/>
    </row>
    <row r="85" spans="1:4" ht="66" customHeight="1" x14ac:dyDescent="0.3">
      <c r="A85" s="101" t="s">
        <v>479</v>
      </c>
      <c r="B85" s="54"/>
      <c r="C85" s="112"/>
      <c r="D85" s="55"/>
    </row>
    <row r="86" spans="1:4" ht="61.95" customHeight="1" x14ac:dyDescent="0.3">
      <c r="A86" s="174" t="s">
        <v>712</v>
      </c>
      <c r="B86" s="175"/>
      <c r="C86" s="176"/>
      <c r="D86" s="136" t="s">
        <v>723</v>
      </c>
    </row>
    <row r="87" spans="1:4" ht="61.95" customHeight="1" x14ac:dyDescent="0.3">
      <c r="A87" s="174" t="s">
        <v>728</v>
      </c>
      <c r="B87" s="175"/>
      <c r="C87" s="176"/>
      <c r="D87" s="136" t="s">
        <v>684</v>
      </c>
    </row>
    <row r="88" spans="1:4" ht="61.95" customHeight="1" x14ac:dyDescent="0.3">
      <c r="A88" s="174" t="s">
        <v>689</v>
      </c>
      <c r="B88" s="175"/>
      <c r="C88" s="176"/>
      <c r="D88" s="136" t="s">
        <v>689</v>
      </c>
    </row>
    <row r="89" spans="1:4" ht="61.95" customHeight="1" x14ac:dyDescent="0.3">
      <c r="A89" s="174" t="s">
        <v>689</v>
      </c>
      <c r="B89" s="175"/>
      <c r="C89" s="176"/>
      <c r="D89" s="136" t="s">
        <v>689</v>
      </c>
    </row>
    <row r="90" spans="1:4" ht="24" customHeight="1" x14ac:dyDescent="0.3">
      <c r="A90" s="49"/>
      <c r="B90" s="54"/>
      <c r="C90" s="112"/>
      <c r="D90" s="55"/>
    </row>
    <row r="91" spans="1:4" ht="34.950000000000003" customHeight="1" x14ac:dyDescent="0.3">
      <c r="A91" s="171" t="s">
        <v>229</v>
      </c>
      <c r="B91" s="172"/>
      <c r="C91" s="172"/>
      <c r="D91" s="173"/>
    </row>
    <row r="92" spans="1:4" x14ac:dyDescent="0.3">
      <c r="A92" s="49"/>
      <c r="B92" s="54"/>
      <c r="C92" s="112"/>
      <c r="D92" s="55"/>
    </row>
    <row r="93" spans="1:4" ht="55.2" customHeight="1" x14ac:dyDescent="0.3">
      <c r="A93" s="177" t="s">
        <v>230</v>
      </c>
      <c r="B93" s="178"/>
      <c r="C93" s="178"/>
      <c r="D93" s="92" t="s">
        <v>475</v>
      </c>
    </row>
    <row r="94" spans="1:4" ht="25.8" x14ac:dyDescent="0.3">
      <c r="A94" s="169" t="s">
        <v>195</v>
      </c>
      <c r="B94" s="170"/>
      <c r="C94" s="170"/>
      <c r="D94" s="106" t="s">
        <v>195</v>
      </c>
    </row>
    <row r="95" spans="1:4" ht="25.8" x14ac:dyDescent="0.3">
      <c r="A95" s="169" t="s">
        <v>245</v>
      </c>
      <c r="B95" s="170"/>
      <c r="C95" s="170"/>
      <c r="D95" s="106" t="s">
        <v>733</v>
      </c>
    </row>
    <row r="96" spans="1:4" ht="25.8" x14ac:dyDescent="0.3">
      <c r="A96" s="169" t="s">
        <v>248</v>
      </c>
      <c r="B96" s="170"/>
      <c r="C96" s="170"/>
      <c r="D96" s="106" t="s">
        <v>13</v>
      </c>
    </row>
    <row r="97" spans="1:4" ht="25.8" x14ac:dyDescent="0.3">
      <c r="A97" s="169" t="s">
        <v>265</v>
      </c>
      <c r="B97" s="170"/>
      <c r="C97" s="170"/>
      <c r="D97" s="106" t="s">
        <v>13</v>
      </c>
    </row>
    <row r="98" spans="1:4" ht="25.8" x14ac:dyDescent="0.3">
      <c r="A98" s="169" t="s">
        <v>201</v>
      </c>
      <c r="B98" s="170"/>
      <c r="C98" s="170"/>
      <c r="D98" s="106" t="s">
        <v>13</v>
      </c>
    </row>
    <row r="99" spans="1:4" ht="25.8" x14ac:dyDescent="0.3">
      <c r="A99" s="169" t="s">
        <v>13</v>
      </c>
      <c r="B99" s="170"/>
      <c r="C99" s="170"/>
      <c r="D99" s="106" t="s">
        <v>13</v>
      </c>
    </row>
    <row r="100" spans="1:4" ht="51" customHeight="1" x14ac:dyDescent="0.3">
      <c r="A100" s="171" t="s">
        <v>39</v>
      </c>
      <c r="B100" s="172"/>
      <c r="C100" s="172"/>
      <c r="D100" s="173"/>
    </row>
    <row r="101" spans="1:4" x14ac:dyDescent="0.3">
      <c r="A101" s="65"/>
      <c r="B101" s="66"/>
      <c r="C101" s="67"/>
      <c r="D101" s="68"/>
    </row>
    <row r="102" spans="1:4" ht="55.2" customHeight="1" thickBot="1" x14ac:dyDescent="0.35">
      <c r="A102" s="70" t="s">
        <v>40</v>
      </c>
      <c r="B102" s="130" t="s">
        <v>585</v>
      </c>
      <c r="C102" s="63"/>
      <c r="D102" s="64"/>
    </row>
  </sheetData>
  <mergeCells count="52">
    <mergeCell ref="A25:D25"/>
    <mergeCell ref="B3:C3"/>
    <mergeCell ref="B5:C5"/>
    <mergeCell ref="B7:C7"/>
    <mergeCell ref="A13:D13"/>
    <mergeCell ref="A22:D22"/>
    <mergeCell ref="A51:D51"/>
    <mergeCell ref="A27:D27"/>
    <mergeCell ref="A29:D29"/>
    <mergeCell ref="A31:D32"/>
    <mergeCell ref="A33:D33"/>
    <mergeCell ref="A36:D36"/>
    <mergeCell ref="A38:D38"/>
    <mergeCell ref="A40:D40"/>
    <mergeCell ref="A42:D42"/>
    <mergeCell ref="A44:D44"/>
    <mergeCell ref="A47:D47"/>
    <mergeCell ref="A49:D49"/>
    <mergeCell ref="C71:D71"/>
    <mergeCell ref="A53:D53"/>
    <mergeCell ref="A55:D55"/>
    <mergeCell ref="A61:D61"/>
    <mergeCell ref="C63:D63"/>
    <mergeCell ref="C64:D64"/>
    <mergeCell ref="C65:D65"/>
    <mergeCell ref="C66:D66"/>
    <mergeCell ref="C67:D67"/>
    <mergeCell ref="C68:D68"/>
    <mergeCell ref="C69:D69"/>
    <mergeCell ref="C70:D70"/>
    <mergeCell ref="A88:C88"/>
    <mergeCell ref="C72:D72"/>
    <mergeCell ref="C73:D73"/>
    <mergeCell ref="C74:D74"/>
    <mergeCell ref="C75:D75"/>
    <mergeCell ref="A78:D78"/>
    <mergeCell ref="A79:C79"/>
    <mergeCell ref="A80:C80"/>
    <mergeCell ref="A81:C81"/>
    <mergeCell ref="A82:C82"/>
    <mergeCell ref="A86:C86"/>
    <mergeCell ref="A87:C87"/>
    <mergeCell ref="A97:C97"/>
    <mergeCell ref="A98:C98"/>
    <mergeCell ref="A99:C99"/>
    <mergeCell ref="A100:D100"/>
    <mergeCell ref="A89:C89"/>
    <mergeCell ref="A91:D91"/>
    <mergeCell ref="A93:C93"/>
    <mergeCell ref="A94:C94"/>
    <mergeCell ref="A95:C95"/>
    <mergeCell ref="A96:C96"/>
  </mergeCells>
  <dataValidations count="1">
    <dataValidation type="list" allowBlank="1" showInputMessage="1" showErrorMessage="1" sqref="A64:A75" xr:uid="{33244652-EBB3-424A-A03F-9104FFF795A5}">
      <formula1>TYPERFM</formula1>
    </dataValidation>
  </dataValidations>
  <printOptions horizontalCentered="1" verticalCentered="1"/>
  <pageMargins left="0" right="0" top="0" bottom="0" header="0" footer="0"/>
  <pageSetup paperSize="9" scale="38" fitToHeight="2" orientation="portrait" r:id="rId1"/>
  <headerFooter>
    <oddHeader>&amp;L&amp;16NOTE : cette fiche métier présente un &amp;"-,Gras"métier-repère &amp;"-,Normal"de la branche des marchés financiers. Elle n'est donc pas une &amp;"-,Italique"fiche de poste&amp;"-,Normal" qui traduit les besoins spécifiques de chaque entreprise.</oddHeader>
  </headerFooter>
  <rowBreaks count="2" manualBreakCount="2">
    <brk id="32" max="3" man="1"/>
    <brk id="60"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8FA2E43-915C-46D6-9B64-AA78248B78BB}">
          <x14:formula1>
            <xm:f>'TABLE METIERS'!$C$2:$C$39</xm:f>
          </x14:formula1>
          <xm:sqref>A94:D99</xm:sqref>
        </x14:dataValidation>
        <x14:dataValidation type="list" allowBlank="1" showInputMessage="1" showErrorMessage="1" xr:uid="{DFEFED51-89E8-4D03-912E-B1E3B395EC63}">
          <x14:formula1>
            <xm:f>'TABLE COMPETENCES'!$C$2:$C$150</xm:f>
          </x14:formula1>
          <xm:sqref>C64:D75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625a815-686b-482d-b72d-0b41b8d86113" xsi:nil="true"/>
    <lcf76f155ced4ddcb4097134ff3c332f xmlns="3493d938-54dc-49ea-ae3a-391a3c00092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8320B9F464054FA2FE653719241A07" ma:contentTypeVersion="16" ma:contentTypeDescription="Crée un document." ma:contentTypeScope="" ma:versionID="24b34db1826d52590e575e238f3e4ef6">
  <xsd:schema xmlns:xsd="http://www.w3.org/2001/XMLSchema" xmlns:xs="http://www.w3.org/2001/XMLSchema" xmlns:p="http://schemas.microsoft.com/office/2006/metadata/properties" xmlns:ns2="3493d938-54dc-49ea-ae3a-391a3c000925" xmlns:ns3="e625a815-686b-482d-b72d-0b41b8d86113" targetNamespace="http://schemas.microsoft.com/office/2006/metadata/properties" ma:root="true" ma:fieldsID="0f382a622d568a4d993b02ce84443750" ns2:_="" ns3:_="">
    <xsd:import namespace="3493d938-54dc-49ea-ae3a-391a3c000925"/>
    <xsd:import namespace="e625a815-686b-482d-b72d-0b41b8d8611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93d938-54dc-49ea-ae3a-391a3c0009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c6fcd274-55c3-4557-831b-7bdee9f67b7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625a815-686b-482d-b72d-0b41b8d86113"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246819a0-7736-4bc7-9165-e63c51e794ea}" ma:internalName="TaxCatchAll" ma:showField="CatchAllData" ma:web="e625a815-686b-482d-b72d-0b41b8d861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90E740-C311-4B81-AE6D-A75287E6598E}">
  <ds:schemaRefs>
    <ds:schemaRef ds:uri="http://schemas.microsoft.com/office/2006/metadata/properties"/>
    <ds:schemaRef ds:uri="http://schemas.microsoft.com/office/infopath/2007/PartnerControls"/>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86c35987-6ff5-45be-a5e0-1df9fef81026"/>
    <ds:schemaRef ds:uri="e7eaf217-c92d-4039-850e-ed4b76f4b411"/>
    <ds:schemaRef ds:uri="http://purl.org/dc/dcmitype/"/>
  </ds:schemaRefs>
</ds:datastoreItem>
</file>

<file path=customXml/itemProps2.xml><?xml version="1.0" encoding="utf-8"?>
<ds:datastoreItem xmlns:ds="http://schemas.openxmlformats.org/officeDocument/2006/customXml" ds:itemID="{0EC49655-866D-4CF0-8447-B9E1DD316EC7}">
  <ds:schemaRefs>
    <ds:schemaRef ds:uri="http://schemas.microsoft.com/sharepoint/v3/contenttype/forms"/>
  </ds:schemaRefs>
</ds:datastoreItem>
</file>

<file path=customXml/itemProps3.xml><?xml version="1.0" encoding="utf-8"?>
<ds:datastoreItem xmlns:ds="http://schemas.openxmlformats.org/officeDocument/2006/customXml" ds:itemID="{8BC4837C-57DC-4633-A0DB-D2E759CAE2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33</vt:i4>
      </vt:variant>
      <vt:variant>
        <vt:lpstr>Plages nommées</vt:lpstr>
      </vt:variant>
      <vt:variant>
        <vt:i4>185</vt:i4>
      </vt:variant>
    </vt:vector>
  </HeadingPairs>
  <TitlesOfParts>
    <vt:vector size="218" baseType="lpstr">
      <vt:lpstr>Fiche vierge</vt:lpstr>
      <vt:lpstr>TABLE COMPETENCES</vt:lpstr>
      <vt:lpstr>LDV MFI</vt:lpstr>
      <vt:lpstr>TABLE METIERS</vt:lpstr>
      <vt:lpstr>GT GLOBAL</vt:lpstr>
      <vt:lpstr>DE-MFI100</vt:lpstr>
      <vt:lpstr>DE-MFI101</vt:lpstr>
      <vt:lpstr>CS-MFI102</vt:lpstr>
      <vt:lpstr>CS-MFI103</vt:lpstr>
      <vt:lpstr>CS-MFI104</vt:lpstr>
      <vt:lpstr>FO-MFI109</vt:lpstr>
      <vt:lpstr>FO-MFI110</vt:lpstr>
      <vt:lpstr>FO-MFI112</vt:lpstr>
      <vt:lpstr>FO-MFI114</vt:lpstr>
      <vt:lpstr>FO-MFI113</vt:lpstr>
      <vt:lpstr>GA-MFI111</vt:lpstr>
      <vt:lpstr>MBO-MFI105</vt:lpstr>
      <vt:lpstr>MBO-MFI106</vt:lpstr>
      <vt:lpstr>MBO-MFI107</vt:lpstr>
      <vt:lpstr>RC-MFI115</vt:lpstr>
      <vt:lpstr>RC-MFI116</vt:lpstr>
      <vt:lpstr>RC-MFI117</vt:lpstr>
      <vt:lpstr>RC-MFI127</vt:lpstr>
      <vt:lpstr>AS-MFI118</vt:lpstr>
      <vt:lpstr>AS-MFI119</vt:lpstr>
      <vt:lpstr>AS-MFI120</vt:lpstr>
      <vt:lpstr>FS-MFI108</vt:lpstr>
      <vt:lpstr>FS-MFI121</vt:lpstr>
      <vt:lpstr>FS-MFI122</vt:lpstr>
      <vt:lpstr>FS-MFI123</vt:lpstr>
      <vt:lpstr>FS-MFI124</vt:lpstr>
      <vt:lpstr>FS-MFI126</vt:lpstr>
      <vt:lpstr>FS-MFI125</vt:lpstr>
      <vt:lpstr>COMPORTEMENTALE</vt:lpstr>
      <vt:lpstr>'AS-MFI118'!Contrôle_Conformité_Risques</vt:lpstr>
      <vt:lpstr>'AS-MFI119'!Contrôle_Conformité_Risques</vt:lpstr>
      <vt:lpstr>'AS-MFI120'!Contrôle_Conformité_Risques</vt:lpstr>
      <vt:lpstr>'CS-MFI102'!Contrôle_Conformité_Risques</vt:lpstr>
      <vt:lpstr>'CS-MFI103'!Contrôle_Conformité_Risques</vt:lpstr>
      <vt:lpstr>'CS-MFI104'!Contrôle_Conformité_Risques</vt:lpstr>
      <vt:lpstr>'DE-MFI101'!Contrôle_Conformité_Risques</vt:lpstr>
      <vt:lpstr>'Fiche vierge'!Contrôle_Conformité_Risques</vt:lpstr>
      <vt:lpstr>'FO-MFI109'!Contrôle_Conformité_Risques</vt:lpstr>
      <vt:lpstr>'FO-MFI110'!Contrôle_Conformité_Risques</vt:lpstr>
      <vt:lpstr>'FO-MFI112'!Contrôle_Conformité_Risques</vt:lpstr>
      <vt:lpstr>'FO-MFI113'!Contrôle_Conformité_Risques</vt:lpstr>
      <vt:lpstr>'FO-MFI114'!Contrôle_Conformité_Risques</vt:lpstr>
      <vt:lpstr>'FS-MFI108'!Contrôle_Conformité_Risques</vt:lpstr>
      <vt:lpstr>'FS-MFI121'!Contrôle_Conformité_Risques</vt:lpstr>
      <vt:lpstr>'FS-MFI122'!Contrôle_Conformité_Risques</vt:lpstr>
      <vt:lpstr>'FS-MFI123'!Contrôle_Conformité_Risques</vt:lpstr>
      <vt:lpstr>'FS-MFI124'!Contrôle_Conformité_Risques</vt:lpstr>
      <vt:lpstr>'FS-MFI125'!Contrôle_Conformité_Risques</vt:lpstr>
      <vt:lpstr>'FS-MFI126'!Contrôle_Conformité_Risques</vt:lpstr>
      <vt:lpstr>'MBO-MFI105'!Contrôle_Conformité_Risques</vt:lpstr>
      <vt:lpstr>'MBO-MFI106'!Contrôle_Conformité_Risques</vt:lpstr>
      <vt:lpstr>'MBO-MFI107'!Contrôle_Conformité_Risques</vt:lpstr>
      <vt:lpstr>'RC-MFI115'!Contrôle_Conformité_Risques</vt:lpstr>
      <vt:lpstr>'RC-MFI116'!Contrôle_Conformité_Risques</vt:lpstr>
      <vt:lpstr>'RC-MFI117'!Contrôle_Conformité_Risques</vt:lpstr>
      <vt:lpstr>'RC-MFI127'!Contrôle_Conformité_Risques</vt:lpstr>
      <vt:lpstr>Contrôle_Conformité_Risques</vt:lpstr>
      <vt:lpstr>'AS-MFI118'!Digital</vt:lpstr>
      <vt:lpstr>'AS-MFI119'!Digital</vt:lpstr>
      <vt:lpstr>'AS-MFI120'!Digital</vt:lpstr>
      <vt:lpstr>'CS-MFI102'!Digital</vt:lpstr>
      <vt:lpstr>'CS-MFI103'!Digital</vt:lpstr>
      <vt:lpstr>'CS-MFI104'!Digital</vt:lpstr>
      <vt:lpstr>'DE-MFI101'!Digital</vt:lpstr>
      <vt:lpstr>'Fiche vierge'!Digital</vt:lpstr>
      <vt:lpstr>'FO-MFI109'!Digital</vt:lpstr>
      <vt:lpstr>'FO-MFI110'!Digital</vt:lpstr>
      <vt:lpstr>'FO-MFI112'!Digital</vt:lpstr>
      <vt:lpstr>'FO-MFI113'!Digital</vt:lpstr>
      <vt:lpstr>'FO-MFI114'!Digital</vt:lpstr>
      <vt:lpstr>'FS-MFI108'!Digital</vt:lpstr>
      <vt:lpstr>'FS-MFI121'!Digital</vt:lpstr>
      <vt:lpstr>'FS-MFI122'!Digital</vt:lpstr>
      <vt:lpstr>'FS-MFI123'!Digital</vt:lpstr>
      <vt:lpstr>'FS-MFI124'!Digital</vt:lpstr>
      <vt:lpstr>'FS-MFI125'!Digital</vt:lpstr>
      <vt:lpstr>'FS-MFI126'!Digital</vt:lpstr>
      <vt:lpstr>'MBO-MFI105'!Digital</vt:lpstr>
      <vt:lpstr>'MBO-MFI106'!Digital</vt:lpstr>
      <vt:lpstr>'MBO-MFI107'!Digital</vt:lpstr>
      <vt:lpstr>'RC-MFI115'!Digital</vt:lpstr>
      <vt:lpstr>'RC-MFI116'!Digital</vt:lpstr>
      <vt:lpstr>'RC-MFI117'!Digital</vt:lpstr>
      <vt:lpstr>'RC-MFI127'!Digital</vt:lpstr>
      <vt:lpstr>Digital</vt:lpstr>
      <vt:lpstr>Environnement__Social__Gouvernance__ESG</vt:lpstr>
      <vt:lpstr>'AS-MFI118'!FAMILLE</vt:lpstr>
      <vt:lpstr>'AS-MFI119'!FAMILLE</vt:lpstr>
      <vt:lpstr>'AS-MFI120'!FAMILLE</vt:lpstr>
      <vt:lpstr>'CS-MFI102'!FAMILLE</vt:lpstr>
      <vt:lpstr>'CS-MFI103'!FAMILLE</vt:lpstr>
      <vt:lpstr>'CS-MFI104'!FAMILLE</vt:lpstr>
      <vt:lpstr>'DE-MFI101'!FAMILLE</vt:lpstr>
      <vt:lpstr>'Fiche vierge'!FAMILLE</vt:lpstr>
      <vt:lpstr>'FO-MFI109'!FAMILLE</vt:lpstr>
      <vt:lpstr>'FO-MFI110'!FAMILLE</vt:lpstr>
      <vt:lpstr>'FO-MFI112'!FAMILLE</vt:lpstr>
      <vt:lpstr>'FO-MFI113'!FAMILLE</vt:lpstr>
      <vt:lpstr>'FO-MFI114'!FAMILLE</vt:lpstr>
      <vt:lpstr>'FS-MFI108'!FAMILLE</vt:lpstr>
      <vt:lpstr>'FS-MFI121'!FAMILLE</vt:lpstr>
      <vt:lpstr>'FS-MFI122'!FAMILLE</vt:lpstr>
      <vt:lpstr>'FS-MFI123'!FAMILLE</vt:lpstr>
      <vt:lpstr>'FS-MFI124'!FAMILLE</vt:lpstr>
      <vt:lpstr>'FS-MFI125'!FAMILLE</vt:lpstr>
      <vt:lpstr>'FS-MFI126'!FAMILLE</vt:lpstr>
      <vt:lpstr>'MBO-MFI105'!FAMILLE</vt:lpstr>
      <vt:lpstr>'MBO-MFI106'!FAMILLE</vt:lpstr>
      <vt:lpstr>'MBO-MFI107'!FAMILLE</vt:lpstr>
      <vt:lpstr>'RC-MFI115'!FAMILLE</vt:lpstr>
      <vt:lpstr>'RC-MFI116'!FAMILLE</vt:lpstr>
      <vt:lpstr>'RC-MFI117'!FAMILLE</vt:lpstr>
      <vt:lpstr>'RC-MFI127'!FAMILLE</vt:lpstr>
      <vt:lpstr>FAMILLE</vt:lpstr>
      <vt:lpstr>Gestion_de_la_relation_client</vt:lpstr>
      <vt:lpstr>Gestion_de_portefeuilles</vt:lpstr>
      <vt:lpstr>Ingénierie_financière</vt:lpstr>
      <vt:lpstr>Management</vt:lpstr>
      <vt:lpstr>Opérations</vt:lpstr>
      <vt:lpstr>ORGANISATIONNELLE</vt:lpstr>
      <vt:lpstr>Performance</vt:lpstr>
      <vt:lpstr>Projet</vt:lpstr>
      <vt:lpstr>Relationnelle</vt:lpstr>
      <vt:lpstr>Stratégie</vt:lpstr>
      <vt:lpstr>TablesLDV</vt:lpstr>
      <vt:lpstr>'AS-MFI118'!TECHNIQUE</vt:lpstr>
      <vt:lpstr>'AS-MFI119'!TECHNIQUE</vt:lpstr>
      <vt:lpstr>'AS-MFI120'!TECHNIQUE</vt:lpstr>
      <vt:lpstr>'CS-MFI102'!TECHNIQUE</vt:lpstr>
      <vt:lpstr>'CS-MFI103'!TECHNIQUE</vt:lpstr>
      <vt:lpstr>'CS-MFI104'!TECHNIQUE</vt:lpstr>
      <vt:lpstr>'DE-MFI101'!TECHNIQUE</vt:lpstr>
      <vt:lpstr>'Fiche vierge'!TECHNIQUE</vt:lpstr>
      <vt:lpstr>'FO-MFI109'!TECHNIQUE</vt:lpstr>
      <vt:lpstr>'FO-MFI110'!TECHNIQUE</vt:lpstr>
      <vt:lpstr>'FO-MFI112'!TECHNIQUE</vt:lpstr>
      <vt:lpstr>'FO-MFI113'!TECHNIQUE</vt:lpstr>
      <vt:lpstr>'FO-MFI114'!TECHNIQUE</vt:lpstr>
      <vt:lpstr>'FS-MFI108'!TECHNIQUE</vt:lpstr>
      <vt:lpstr>'FS-MFI121'!TECHNIQUE</vt:lpstr>
      <vt:lpstr>'FS-MFI122'!TECHNIQUE</vt:lpstr>
      <vt:lpstr>'FS-MFI123'!TECHNIQUE</vt:lpstr>
      <vt:lpstr>'FS-MFI124'!TECHNIQUE</vt:lpstr>
      <vt:lpstr>'FS-MFI125'!TECHNIQUE</vt:lpstr>
      <vt:lpstr>'FS-MFI126'!TECHNIQUE</vt:lpstr>
      <vt:lpstr>'MBO-MFI105'!TECHNIQUE</vt:lpstr>
      <vt:lpstr>'MBO-MFI106'!TECHNIQUE</vt:lpstr>
      <vt:lpstr>'MBO-MFI107'!TECHNIQUE</vt:lpstr>
      <vt:lpstr>'RC-MFI115'!TECHNIQUE</vt:lpstr>
      <vt:lpstr>'RC-MFI116'!TECHNIQUE</vt:lpstr>
      <vt:lpstr>'RC-MFI117'!TECHNIQUE</vt:lpstr>
      <vt:lpstr>'RC-MFI127'!TECHNIQUE</vt:lpstr>
      <vt:lpstr>TECHNIQUE</vt:lpstr>
      <vt:lpstr>'AS-MFI118'!THEME</vt:lpstr>
      <vt:lpstr>'AS-MFI119'!THEME</vt:lpstr>
      <vt:lpstr>'AS-MFI120'!THEME</vt:lpstr>
      <vt:lpstr>'CS-MFI102'!THEME</vt:lpstr>
      <vt:lpstr>'CS-MFI103'!THEME</vt:lpstr>
      <vt:lpstr>'CS-MFI104'!THEME</vt:lpstr>
      <vt:lpstr>'DE-MFI101'!THEME</vt:lpstr>
      <vt:lpstr>'Fiche vierge'!THEME</vt:lpstr>
      <vt:lpstr>'FO-MFI109'!THEME</vt:lpstr>
      <vt:lpstr>'FO-MFI110'!THEME</vt:lpstr>
      <vt:lpstr>'FO-MFI112'!THEME</vt:lpstr>
      <vt:lpstr>'FO-MFI113'!THEME</vt:lpstr>
      <vt:lpstr>'FO-MFI114'!THEME</vt:lpstr>
      <vt:lpstr>'FS-MFI108'!THEME</vt:lpstr>
      <vt:lpstr>'FS-MFI121'!THEME</vt:lpstr>
      <vt:lpstr>'FS-MFI122'!THEME</vt:lpstr>
      <vt:lpstr>'FS-MFI123'!THEME</vt:lpstr>
      <vt:lpstr>'FS-MFI124'!THEME</vt:lpstr>
      <vt:lpstr>'FS-MFI125'!THEME</vt:lpstr>
      <vt:lpstr>'FS-MFI126'!THEME</vt:lpstr>
      <vt:lpstr>'MBO-MFI105'!THEME</vt:lpstr>
      <vt:lpstr>'MBO-MFI106'!THEME</vt:lpstr>
      <vt:lpstr>'MBO-MFI107'!THEME</vt:lpstr>
      <vt:lpstr>'RC-MFI115'!THEME</vt:lpstr>
      <vt:lpstr>'RC-MFI116'!THEME</vt:lpstr>
      <vt:lpstr>'RC-MFI117'!THEME</vt:lpstr>
      <vt:lpstr>'RC-MFI127'!THEME</vt:lpstr>
      <vt:lpstr>THEME</vt:lpstr>
      <vt:lpstr>Transverse</vt:lpstr>
      <vt:lpstr>TYPERFM</vt:lpstr>
      <vt:lpstr>Veille_et_analyse</vt:lpstr>
      <vt:lpstr>'AS-MFI118'!Zone_d_impression</vt:lpstr>
      <vt:lpstr>'AS-MFI119'!Zone_d_impression</vt:lpstr>
      <vt:lpstr>'AS-MFI120'!Zone_d_impression</vt:lpstr>
      <vt:lpstr>'CS-MFI102'!Zone_d_impression</vt:lpstr>
      <vt:lpstr>'CS-MFI103'!Zone_d_impression</vt:lpstr>
      <vt:lpstr>'CS-MFI104'!Zone_d_impression</vt:lpstr>
      <vt:lpstr>'DE-MFI100'!Zone_d_impression</vt:lpstr>
      <vt:lpstr>'DE-MFI101'!Zone_d_impression</vt:lpstr>
      <vt:lpstr>'Fiche vierge'!Zone_d_impression</vt:lpstr>
      <vt:lpstr>'FO-MFI109'!Zone_d_impression</vt:lpstr>
      <vt:lpstr>'FO-MFI110'!Zone_d_impression</vt:lpstr>
      <vt:lpstr>'FO-MFI112'!Zone_d_impression</vt:lpstr>
      <vt:lpstr>'FO-MFI113'!Zone_d_impression</vt:lpstr>
      <vt:lpstr>'FO-MFI114'!Zone_d_impression</vt:lpstr>
      <vt:lpstr>'FS-MFI108'!Zone_d_impression</vt:lpstr>
      <vt:lpstr>'FS-MFI121'!Zone_d_impression</vt:lpstr>
      <vt:lpstr>'FS-MFI122'!Zone_d_impression</vt:lpstr>
      <vt:lpstr>'FS-MFI123'!Zone_d_impression</vt:lpstr>
      <vt:lpstr>'FS-MFI124'!Zone_d_impression</vt:lpstr>
      <vt:lpstr>'FS-MFI125'!Zone_d_impression</vt:lpstr>
      <vt:lpstr>'FS-MFI126'!Zone_d_impression</vt:lpstr>
      <vt:lpstr>'GA-MFI111'!Zone_d_impression</vt:lpstr>
      <vt:lpstr>'MBO-MFI105'!Zone_d_impression</vt:lpstr>
      <vt:lpstr>'MBO-MFI106'!Zone_d_impression</vt:lpstr>
      <vt:lpstr>'MBO-MFI107'!Zone_d_impression</vt:lpstr>
      <vt:lpstr>'RC-MFI115'!Zone_d_impression</vt:lpstr>
      <vt:lpstr>'RC-MFI116'!Zone_d_impression</vt:lpstr>
      <vt:lpstr>'RC-MFI117'!Zone_d_impression</vt:lpstr>
      <vt:lpstr>'RC-MFI127'!Zone_d_impression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DUCAUD</dc:creator>
  <cp:lastModifiedBy>David DUCAUD</cp:lastModifiedBy>
  <cp:lastPrinted>2022-09-29T14:31:21Z</cp:lastPrinted>
  <dcterms:created xsi:type="dcterms:W3CDTF">2021-06-24T07:27:40Z</dcterms:created>
  <dcterms:modified xsi:type="dcterms:W3CDTF">2022-09-29T14:34:16Z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0x0101006A0703C5CD2BD647B079E9259689EEB7</vt:lpwstr>
  </property>
  <property fmtid="{D5CDD505-2E9C-101B-9397-08002B2CF9AE}" pid="3" name="MediaServiceImageTags">
    <vt:lpwstr/>
  </property>
</Properties>
</file>